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9aa6621f24d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ketler" sheetId="1" r:id="R6baaaa2485064740"/>
    <x:sheet xmlns:r="http://schemas.openxmlformats.org/officeDocument/2006/relationships" name="Randevular" sheetId="2" r:id="R741bbe82dc704487"/>
    <x:sheet xmlns:r="http://schemas.openxmlformats.org/officeDocument/2006/relationships" name="Kullanım" sheetId="3" r:id="R99a253e128be40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"/>
    <x:numFmt numFmtId="201" formatCode="dd.mm.yyyy"/>
    <x:numFmt numFmtId="202" formatCode="hh:mm"/>
    <x:numFmt numFmtId="203" formatCode="General"/>
  </x:numFmts>
  <x:fonts count="7">
    <x:font>
      <x:sz val="11"/>
      <x:name val="Carlito"/>
    </x:font>
    <x:font>
      <x:sz val="11"/>
      <x:color rgb="FF18332E"/>
      <x:name val="Arial"/>
    </x:font>
    <x:font>
      <x:b/>
      <x:sz val="16"/>
      <x:color rgb="FF174D42"/>
      <x:name val="Arial"/>
    </x:font>
    <x:font>
      <x:sz val="10"/>
      <x:color rgb="FF52645E"/>
      <x:name val="Arial"/>
    </x:font>
    <x:font>
      <x:b/>
      <x:sz val="11"/>
      <x:color rgb="FFFFFFFF"/>
      <x:name val="Arial"/>
    </x:font>
    <x:font>
      <x:b/>
      <x:sz val="11"/>
      <x:color rgb="FF18332E"/>
      <x:name val="Arial"/>
    </x:font>
    <x:font>
      <x:sz val="11"/>
      <x:color rgb="FF526A61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174D42"/>
      </x:patternFill>
    </x:fill>
    <x:fill>
      <x:patternFill patternType="solid">
        <x:fgColor rgb="FFF8FAF9"/>
      </x:patternFill>
    </x:fill>
    <x:fill>
      <x:patternFill patternType="solid">
        <x:fgColor rgb="FFFFF9E9"/>
      </x:patternFill>
    </x:fill>
    <x:fill>
      <x:patternFill patternType="solid">
        <x:fgColor rgb="FFEAF4EE"/>
      </x:patternFill>
    </x:fill>
    <x:fill>
      <x:patternFill patternType="solid">
        <x:fgColor rgb="FF174D42"/>
      </x:patternFill>
    </x:fill>
    <x:fill>
      <x:patternFill patternType="solid">
        <x:fgColor rgb="FFFFF9E9"/>
      </x:patternFill>
    </x:fill>
    <x:fill>
      <x:patternFill patternType="solid">
        <x:fgColor rgb="FFEAF4EE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hair">
        <x:color rgb="FFDDE7E2"/>
      </x:bottom>
      <x:diagonal/>
    </x:border>
    <x:border>
      <x:left/>
      <x:right/>
      <x:top style="hair">
        <x:color rgb="FFDDE7E2"/>
      </x:top>
      <x:bottom style="hair">
        <x:color rgb="FFDDE7E2"/>
      </x:bottom>
      <x:diagonal/>
    </x:border>
    <x:border>
      <x:left/>
      <x:right/>
      <x:top style="hair">
        <x:color rgb="FFDDE7E2"/>
      </x:top>
      <x:bottom style="thin">
        <x:color rgb="FFC9D8CF"/>
      </x:bottom>
      <x:diagonal/>
    </x:border>
  </x:borders>
  <x:cellStyleXfs count="1">
    <x:xf numFmtId="0" fontId="0" fillId="0" borderId="0"/>
  </x:cellStyleXfs>
  <x:cellXfs count="4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1" fillId="3" borderId="2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4" borderId="2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4" borderId="3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4" fillId="6" borderId="0" xfId="0" applyNumberFormat="1" applyFont="1" applyFill="1" applyBorder="1" applyAlignment="1">
      <x:alignment vertical="center"/>
    </x:xf>
    <x:xf numFmtId="0" fontId="4" fillId="6" borderId="0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/>
    </x:xf>
    <x:xf numFmtId="202" fontId="1" fillId="5" borderId="2" xfId="0" applyNumberFormat="1" applyFont="1" applyFill="1" applyBorder="1" applyAlignment="1">
      <x:alignment vertical="center"/>
    </x:xf>
    <x:xf numFmtId="202" fontId="1" fillId="5" borderId="3" xfId="0" applyNumberFormat="1" applyFont="1" applyFill="1" applyBorder="1" applyAlignment="1">
      <x:alignment vertical="center"/>
    </x:xf>
    <x:xf numFmtId="203" fontId="1" fillId="5" borderId="2" xfId="0" applyNumberFormat="1" applyFont="1" applyFill="1" applyBorder="1" applyAlignment="1">
      <x:alignment vertical="center"/>
    </x:xf>
    <x:xf numFmtId="203" fontId="1" fillId="5" borderId="3" xfId="0" applyNumberFormat="1" applyFont="1" applyFill="1" applyBorder="1" applyAlignment="1">
      <x:alignment vertical="center"/>
    </x:xf>
    <x:xf numFmtId="202" fontId="1" fillId="8" borderId="2" xfId="0" applyNumberFormat="1" applyFont="1" applyFill="1" applyBorder="1" applyAlignment="1">
      <x:alignment vertical="center"/>
    </x:xf>
    <x:xf numFmtId="203" fontId="1" fillId="8" borderId="2" xfId="0" applyNumberFormat="1" applyFont="1" applyFill="1" applyBorder="1" applyAlignment="1">
      <x:alignment vertical="center"/>
    </x:xf>
    <x:xf numFmtId="202" fontId="1" fillId="8" borderId="3" xfId="0" applyNumberFormat="1" applyFont="1" applyFill="1" applyBorder="1" applyAlignment="1">
      <x:alignment vertical="center"/>
    </x:xf>
    <x:xf numFmtId="203" fontId="1" fillId="8" borderId="3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</x:cellXfs>
  <x:cellStyles count="1">
    <x:cellStyle name="Normal" xfId="0"/>
  </x:cellStyles>
  <x:dxfs count="6">
    <x:dxf>
      <x:font>
        <x:b/>
        <x:color rgb="FF9B2424"/>
      </x:font>
      <x:fill>
        <x:patternFill>
          <x:bgColor rgb="FFFDECEC"/>
        </x:patternFill>
      </x:fill>
    </x:dxf>
    <x:dxf>
      <x:font>
        <x:b/>
        <x:color rgb="FF9B2424"/>
      </x:font>
      <x:fill>
        <x:patternFill>
          <x:bgColor rgb="FFFDECEC"/>
        </x:patternFill>
      </x:fill>
    </x:dxf>
    <x:dxf>
      <x:font>
        <x:b/>
        <x:color rgb="FF9B2424"/>
      </x:font>
      <x:fill>
        <x:patternFill>
          <x:bgColor rgb="FFFDECEC"/>
        </x:patternFill>
      </x:fill>
    </x:dxf>
    <x:dxf>
      <x:font>
        <x:b/>
        <x:color rgb="FF8A4100"/>
      </x:font>
      <x:fill>
        <x:patternFill patternType="solid">
          <x:bgColor rgb="FFFFF0D8"/>
        </x:patternFill>
      </x:fill>
    </x:dxf>
    <x:dxf>
      <x:font>
        <x:b/>
        <x:color rgb="FF9B2424"/>
      </x:font>
      <x:fill>
        <x:patternFill patternType="solid">
          <x:bgColor rgb="FFFDECEC"/>
        </x:patternFill>
      </x:fill>
    </x:dxf>
    <x:dxf>
      <x:font>
        <x:color rgb="FF687771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d7a0a58c744a45" /><Relationship Type="http://schemas.openxmlformats.org/officeDocument/2006/relationships/theme" Target="/xl/theme/theme1.xml" Id="R4a0b0c2f8c4d4dec" /><Relationship Type="http://schemas.openxmlformats.org/officeDocument/2006/relationships/sharedStrings" Target="/xl/sharedStrings.xml" Id="R774d3950d7d2457a" /><Relationship Type="http://schemas.openxmlformats.org/officeDocument/2006/relationships/worksheet" Target="/xl/worksheets/sheet1.xml" Id="R6baaaa2485064740" /><Relationship Type="http://schemas.openxmlformats.org/officeDocument/2006/relationships/worksheet" Target="/xl/worksheets/sheet2.xml" Id="R741bbe82dc704487" /><Relationship Type="http://schemas.openxmlformats.org/officeDocument/2006/relationships/worksheet" Target="/xl/worksheets/sheet3.xml" Id="R99a253e128be409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4D42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0" hidden="0" customWidth="1"/>
    <x:col min="2" max="2" width="21" hidden="0" customWidth="1"/>
    <x:col min="3" max="3" width="26" hidden="0" customWidth="1"/>
    <x:col min="4" max="4" width="18" hidden="0" customWidth="1"/>
    <x:col min="5" max="5" width="17" hidden="0" customWidth="1"/>
    <x:col min="6" max="6" width="17" hidden="0" customWidth="1"/>
    <x:col min="7" max="7" width="32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28" customHeight="1">
      <x:c r="A2" s="3" t="str">
        <x:v>Salon Ajandam | Paket seans takibi</x:v>
      </x:c>
      <x:c r="B2" s="2"/>
      <x:c r="C2" s="2"/>
      <x:c r="D2" s="2"/>
      <x:c r="E2" s="2"/>
      <x:c r="F2" s="2"/>
      <x:c r="G2" s="2"/>
    </x:row>
    <x:row r="3">
      <x:c r="A3" s="2"/>
      <x:c r="B3" s="2"/>
      <x:c r="C3" s="2"/>
      <x:c r="D3" s="2"/>
      <x:c r="E3" s="2"/>
      <x:c r="F3" s="2"/>
      <x:c r="G3" s="2"/>
    </x:row>
    <x:row r="4" ht="21" customHeight="1">
      <x:c r="A4" s="4" t="str">
        <x:v>1. Her satın alınan paket için benzersiz paket kodu, müşteri kodu ve toplam seans girin.</x:v>
      </x:c>
      <x:c r="B4" s="2"/>
      <x:c r="C4" s="2"/>
      <x:c r="D4" s="2"/>
      <x:c r="E4" s="2"/>
      <x:c r="F4" s="2"/>
      <x:c r="G4" s="2"/>
    </x:row>
    <x:row r="5" ht="21" customHeight="1">
      <x:c r="A5" s="4" t="str">
        <x:v>2. Randevular sekmesinde tamamlanan seansları kaydedin. Kullanılan ve kalan otomatik hesaplanır.</x:v>
      </x:c>
      <x:c r="B5" s="2"/>
      <x:c r="C5" s="2"/>
      <x:c r="D5" s="2"/>
      <x:c r="E5" s="2"/>
      <x:c r="F5" s="2"/>
      <x:c r="G5" s="2"/>
    </x:row>
    <x:row r="6" ht="21" customHeight="1">
      <x:c r="A6" s="4" t="str">
        <x:v>Sarı hücreler giriş, yeşil hücreler hesaplama. 100 paket / 200 randevu kapasitesi. Kodları yeniden kullanmayın.</x:v>
      </x:c>
      <x:c r="B6" s="2"/>
      <x:c r="C6" s="2"/>
      <x:c r="D6" s="2"/>
      <x:c r="E6" s="2"/>
      <x:c r="F6" s="2"/>
      <x:c r="G6" s="2"/>
    </x:row>
    <x:row r="7" ht="34" customHeight="1">
      <x:c r="A7" s="10" t="str">
        <x:v>Paket kodu</x:v>
      </x:c>
      <x:c r="B7" s="10" t="str">
        <x:v>Müşteri kodu</x:v>
      </x:c>
      <x:c r="C7" s="10" t="str">
        <x:v>Paket adı</x:v>
      </x:c>
      <x:c r="D7" s="10" t="str">
        <x:v>Toplam seans</x:v>
      </x:c>
      <x:c r="E7" s="10" t="str">
        <x:v>Kullanılan</x:v>
      </x:c>
      <x:c r="F7" s="10" t="str">
        <x:v>Kalan</x:v>
      </x:c>
      <x:c r="G7" s="10" t="str">
        <x:v>Kontrol</x:v>
      </x:c>
    </x:row>
    <x:row r="8" ht="25" customHeight="1">
      <x:c r="A8" s="14"/>
      <x:c r="B8" s="14"/>
      <x:c r="C8" s="14"/>
      <x:c r="D8" s="18"/>
      <x:c r="E8" s="19" t="str">
        <x:f>IF(OR(A8="",B8="",D8=""),"",IF(COUNTIF($A$8:$A$107,A8)&lt;&gt;1,"",IF(SUMIFS(Randevular!$K$8:$K$207,Randevular!$G$8:$G$207,A8)&gt;0,"",SUMIFS(Randevular!$I$8:$I$207,Randevular!$G$8:$G$207,A8,Randevular!$C$8:$C$207,B8))))</x:f>
      </x:c>
      <x:c r="F8" s="19" t="str">
        <x:f>IF(OR(E8="",NOT(ISNUMBER(D8))),"",D8-E8)</x:f>
      </x:c>
      <x:c r="G8" s="16" t="str">
        <x:f>IF(COUNTA(A8:D8)=0,"",IF(OR(A8="",B8="",C8="",D8=""),"Eksik paket bilgisi",IF(COUNTIF($A$8:$A$107,A8)&gt;1,"Paket kodu tekrarı",IF(OR(NOT(ISNUMBER(D8)),D8&lt;0,MOD(D8,1)&lt;&gt;0),"Toplam: geçerli tam sayı",IF(SUMIFS(Randevular!$K$8:$K$207,Randevular!$G$8:$G$207,A8)&gt;0,"Randevu hatasını düzeltin",IF(F8&lt;0,"Seans aşımı",""))))))</x:f>
      </x:c>
    </x:row>
    <x:row r="9" ht="25" customHeight="1">
      <x:c r="A9" s="14"/>
      <x:c r="B9" s="14"/>
      <x:c r="C9" s="14"/>
      <x:c r="D9" s="18"/>
      <x:c r="E9" s="19" t="str">
        <x:f>IF(OR(A9="",B9="",D9=""),"",IF(COUNTIF($A$8:$A$107,A9)&lt;&gt;1,"",IF(SUMIFS(Randevular!$K$8:$K$207,Randevular!$G$8:$G$207,A9)&gt;0,"",SUMIFS(Randevular!$I$8:$I$207,Randevular!$G$8:$G$207,A9,Randevular!$C$8:$C$207,B9))))</x:f>
      </x:c>
      <x:c r="F9" s="19" t="str">
        <x:f>IF(OR(E9="",NOT(ISNUMBER(D9))),"",D9-E9)</x:f>
      </x:c>
      <x:c r="G9" s="16" t="str">
        <x:f>IF(COUNTA(A9:D9)=0,"",IF(OR(A9="",B9="",C9="",D9=""),"Eksik paket bilgisi",IF(COUNTIF($A$8:$A$107,A9)&gt;1,"Paket kodu tekrarı",IF(OR(NOT(ISNUMBER(D9)),D9&lt;0,MOD(D9,1)&lt;&gt;0),"Toplam: geçerli tam sayı",IF(SUMIFS(Randevular!$K$8:$K$207,Randevular!$G$8:$G$207,A9)&gt;0,"Randevu hatasını düzeltin",IF(F9&lt;0,"Seans aşımı",""))))))</x:f>
      </x:c>
    </x:row>
    <x:row r="10" ht="25" customHeight="1">
      <x:c r="A10" s="14"/>
      <x:c r="B10" s="14"/>
      <x:c r="C10" s="14"/>
      <x:c r="D10" s="18"/>
      <x:c r="E10" s="19" t="str">
        <x:f>IF(OR(A10="",B10="",D10=""),"",IF(COUNTIF($A$8:$A$107,A10)&lt;&gt;1,"",IF(SUMIFS(Randevular!$K$8:$K$207,Randevular!$G$8:$G$207,A10)&gt;0,"",SUMIFS(Randevular!$I$8:$I$207,Randevular!$G$8:$G$207,A10,Randevular!$C$8:$C$207,B10))))</x:f>
      </x:c>
      <x:c r="F10" s="19" t="str">
        <x:f>IF(OR(E10="",NOT(ISNUMBER(D10))),"",D10-E10)</x:f>
      </x:c>
      <x:c r="G10" s="16" t="str">
        <x:f>IF(COUNTA(A10:D10)=0,"",IF(OR(A10="",B10="",C10="",D10=""),"Eksik paket bilgisi",IF(COUNTIF($A$8:$A$107,A10)&gt;1,"Paket kodu tekrarı",IF(OR(NOT(ISNUMBER(D10)),D10&lt;0,MOD(D10,1)&lt;&gt;0),"Toplam: geçerli tam sayı",IF(SUMIFS(Randevular!$K$8:$K$207,Randevular!$G$8:$G$207,A10)&gt;0,"Randevu hatasını düzeltin",IF(F10&lt;0,"Seans aşımı",""))))))</x:f>
      </x:c>
    </x:row>
    <x:row r="11" ht="25" customHeight="1">
      <x:c r="A11" s="14"/>
      <x:c r="B11" s="14"/>
      <x:c r="C11" s="14"/>
      <x:c r="D11" s="18"/>
      <x:c r="E11" s="19" t="str">
        <x:f>IF(OR(A11="",B11="",D11=""),"",IF(COUNTIF($A$8:$A$107,A11)&lt;&gt;1,"",IF(SUMIFS(Randevular!$K$8:$K$207,Randevular!$G$8:$G$207,A11)&gt;0,"",SUMIFS(Randevular!$I$8:$I$207,Randevular!$G$8:$G$207,A11,Randevular!$C$8:$C$207,B11))))</x:f>
      </x:c>
      <x:c r="F11" s="19" t="str">
        <x:f>IF(OR(E11="",NOT(ISNUMBER(D11))),"",D11-E11)</x:f>
      </x:c>
      <x:c r="G11" s="16" t="str">
        <x:f>IF(COUNTA(A11:D11)=0,"",IF(OR(A11="",B11="",C11="",D11=""),"Eksik paket bilgisi",IF(COUNTIF($A$8:$A$107,A11)&gt;1,"Paket kodu tekrarı",IF(OR(NOT(ISNUMBER(D11)),D11&lt;0,MOD(D11,1)&lt;&gt;0),"Toplam: geçerli tam sayı",IF(SUMIFS(Randevular!$K$8:$K$207,Randevular!$G$8:$G$207,A11)&gt;0,"Randevu hatasını düzeltin",IF(F11&lt;0,"Seans aşımı",""))))))</x:f>
      </x:c>
    </x:row>
    <x:row r="12" ht="25" customHeight="1">
      <x:c r="A12" s="14"/>
      <x:c r="B12" s="14"/>
      <x:c r="C12" s="14"/>
      <x:c r="D12" s="18"/>
      <x:c r="E12" s="19" t="str">
        <x:f>IF(OR(A12="",B12="",D12=""),"",IF(COUNTIF($A$8:$A$107,A12)&lt;&gt;1,"",IF(SUMIFS(Randevular!$K$8:$K$207,Randevular!$G$8:$G$207,A12)&gt;0,"",SUMIFS(Randevular!$I$8:$I$207,Randevular!$G$8:$G$207,A12,Randevular!$C$8:$C$207,B12))))</x:f>
      </x:c>
      <x:c r="F12" s="19" t="str">
        <x:f>IF(OR(E12="",NOT(ISNUMBER(D12))),"",D12-E12)</x:f>
      </x:c>
      <x:c r="G12" s="16" t="str">
        <x:f>IF(COUNTA(A12:D12)=0,"",IF(OR(A12="",B12="",C12="",D12=""),"Eksik paket bilgisi",IF(COUNTIF($A$8:$A$107,A12)&gt;1,"Paket kodu tekrarı",IF(OR(NOT(ISNUMBER(D12)),D12&lt;0,MOD(D12,1)&lt;&gt;0),"Toplam: geçerli tam sayı",IF(SUMIFS(Randevular!$K$8:$K$207,Randevular!$G$8:$G$207,A12)&gt;0,"Randevu hatasını düzeltin",IF(F12&lt;0,"Seans aşımı",""))))))</x:f>
      </x:c>
    </x:row>
    <x:row r="13" ht="25" customHeight="1">
      <x:c r="A13" s="14"/>
      <x:c r="B13" s="14"/>
      <x:c r="C13" s="14"/>
      <x:c r="D13" s="18"/>
      <x:c r="E13" s="19" t="str">
        <x:f>IF(OR(A13="",B13="",D13=""),"",IF(COUNTIF($A$8:$A$107,A13)&lt;&gt;1,"",IF(SUMIFS(Randevular!$K$8:$K$207,Randevular!$G$8:$G$207,A13)&gt;0,"",SUMIFS(Randevular!$I$8:$I$207,Randevular!$G$8:$G$207,A13,Randevular!$C$8:$C$207,B13))))</x:f>
      </x:c>
      <x:c r="F13" s="19" t="str">
        <x:f>IF(OR(E13="",NOT(ISNUMBER(D13))),"",D13-E13)</x:f>
      </x:c>
      <x:c r="G13" s="16" t="str">
        <x:f>IF(COUNTA(A13:D13)=0,"",IF(OR(A13="",B13="",C13="",D13=""),"Eksik paket bilgisi",IF(COUNTIF($A$8:$A$107,A13)&gt;1,"Paket kodu tekrarı",IF(OR(NOT(ISNUMBER(D13)),D13&lt;0,MOD(D13,1)&lt;&gt;0),"Toplam: geçerli tam sayı",IF(SUMIFS(Randevular!$K$8:$K$207,Randevular!$G$8:$G$207,A13)&gt;0,"Randevu hatasını düzeltin",IF(F13&lt;0,"Seans aşımı",""))))))</x:f>
      </x:c>
    </x:row>
    <x:row r="14" ht="25" customHeight="1">
      <x:c r="A14" s="14"/>
      <x:c r="B14" s="14"/>
      <x:c r="C14" s="14"/>
      <x:c r="D14" s="18"/>
      <x:c r="E14" s="19" t="str">
        <x:f>IF(OR(A14="",B14="",D14=""),"",IF(COUNTIF($A$8:$A$107,A14)&lt;&gt;1,"",IF(SUMIFS(Randevular!$K$8:$K$207,Randevular!$G$8:$G$207,A14)&gt;0,"",SUMIFS(Randevular!$I$8:$I$207,Randevular!$G$8:$G$207,A14,Randevular!$C$8:$C$207,B14))))</x:f>
      </x:c>
      <x:c r="F14" s="19" t="str">
        <x:f>IF(OR(E14="",NOT(ISNUMBER(D14))),"",D14-E14)</x:f>
      </x:c>
      <x:c r="G14" s="16" t="str">
        <x:f>IF(COUNTA(A14:D14)=0,"",IF(OR(A14="",B14="",C14="",D14=""),"Eksik paket bilgisi",IF(COUNTIF($A$8:$A$107,A14)&gt;1,"Paket kodu tekrarı",IF(OR(NOT(ISNUMBER(D14)),D14&lt;0,MOD(D14,1)&lt;&gt;0),"Toplam: geçerli tam sayı",IF(SUMIFS(Randevular!$K$8:$K$207,Randevular!$G$8:$G$207,A14)&gt;0,"Randevu hatasını düzeltin",IF(F14&lt;0,"Seans aşımı",""))))))</x:f>
      </x:c>
    </x:row>
    <x:row r="15" ht="25" customHeight="1">
      <x:c r="A15" s="14"/>
      <x:c r="B15" s="14"/>
      <x:c r="C15" s="14"/>
      <x:c r="D15" s="18"/>
      <x:c r="E15" s="19" t="str">
        <x:f>IF(OR(A15="",B15="",D15=""),"",IF(COUNTIF($A$8:$A$107,A15)&lt;&gt;1,"",IF(SUMIFS(Randevular!$K$8:$K$207,Randevular!$G$8:$G$207,A15)&gt;0,"",SUMIFS(Randevular!$I$8:$I$207,Randevular!$G$8:$G$207,A15,Randevular!$C$8:$C$207,B15))))</x:f>
      </x:c>
      <x:c r="F15" s="19" t="str">
        <x:f>IF(OR(E15="",NOT(ISNUMBER(D15))),"",D15-E15)</x:f>
      </x:c>
      <x:c r="G15" s="16" t="str">
        <x:f>IF(COUNTA(A15:D15)=0,"",IF(OR(A15="",B15="",C15="",D15=""),"Eksik paket bilgisi",IF(COUNTIF($A$8:$A$107,A15)&gt;1,"Paket kodu tekrarı",IF(OR(NOT(ISNUMBER(D15)),D15&lt;0,MOD(D15,1)&lt;&gt;0),"Toplam: geçerli tam sayı",IF(SUMIFS(Randevular!$K$8:$K$207,Randevular!$G$8:$G$207,A15)&gt;0,"Randevu hatasını düzeltin",IF(F15&lt;0,"Seans aşımı",""))))))</x:f>
      </x:c>
    </x:row>
    <x:row r="16" ht="25" customHeight="1">
      <x:c r="A16" s="14"/>
      <x:c r="B16" s="14"/>
      <x:c r="C16" s="14"/>
      <x:c r="D16" s="18"/>
      <x:c r="E16" s="19" t="str">
        <x:f>IF(OR(A16="",B16="",D16=""),"",IF(COUNTIF($A$8:$A$107,A16)&lt;&gt;1,"",IF(SUMIFS(Randevular!$K$8:$K$207,Randevular!$G$8:$G$207,A16)&gt;0,"",SUMIFS(Randevular!$I$8:$I$207,Randevular!$G$8:$G$207,A16,Randevular!$C$8:$C$207,B16))))</x:f>
      </x:c>
      <x:c r="F16" s="19" t="str">
        <x:f>IF(OR(E16="",NOT(ISNUMBER(D16))),"",D16-E16)</x:f>
      </x:c>
      <x:c r="G16" s="16" t="str">
        <x:f>IF(COUNTA(A16:D16)=0,"",IF(OR(A16="",B16="",C16="",D16=""),"Eksik paket bilgisi",IF(COUNTIF($A$8:$A$107,A16)&gt;1,"Paket kodu tekrarı",IF(OR(NOT(ISNUMBER(D16)),D16&lt;0,MOD(D16,1)&lt;&gt;0),"Toplam: geçerli tam sayı",IF(SUMIFS(Randevular!$K$8:$K$207,Randevular!$G$8:$G$207,A16)&gt;0,"Randevu hatasını düzeltin",IF(F16&lt;0,"Seans aşımı",""))))))</x:f>
      </x:c>
    </x:row>
    <x:row r="17" ht="25" customHeight="1">
      <x:c r="A17" s="14"/>
      <x:c r="B17" s="14"/>
      <x:c r="C17" s="14"/>
      <x:c r="D17" s="18"/>
      <x:c r="E17" s="19" t="str">
        <x:f>IF(OR(A17="",B17="",D17=""),"",IF(COUNTIF($A$8:$A$107,A17)&lt;&gt;1,"",IF(SUMIFS(Randevular!$K$8:$K$207,Randevular!$G$8:$G$207,A17)&gt;0,"",SUMIFS(Randevular!$I$8:$I$207,Randevular!$G$8:$G$207,A17,Randevular!$C$8:$C$207,B17))))</x:f>
      </x:c>
      <x:c r="F17" s="19" t="str">
        <x:f>IF(OR(E17="",NOT(ISNUMBER(D17))),"",D17-E17)</x:f>
      </x:c>
      <x:c r="G17" s="16" t="str">
        <x:f>IF(COUNTA(A17:D17)=0,"",IF(OR(A17="",B17="",C17="",D17=""),"Eksik paket bilgisi",IF(COUNTIF($A$8:$A$107,A17)&gt;1,"Paket kodu tekrarı",IF(OR(NOT(ISNUMBER(D17)),D17&lt;0,MOD(D17,1)&lt;&gt;0),"Toplam: geçerli tam sayı",IF(SUMIFS(Randevular!$K$8:$K$207,Randevular!$G$8:$G$207,A17)&gt;0,"Randevu hatasını düzeltin",IF(F17&lt;0,"Seans aşımı",""))))))</x:f>
      </x:c>
    </x:row>
    <x:row r="18" ht="25" customHeight="1">
      <x:c r="A18" s="14"/>
      <x:c r="B18" s="14"/>
      <x:c r="C18" s="14"/>
      <x:c r="D18" s="18"/>
      <x:c r="E18" s="19" t="str">
        <x:f>IF(OR(A18="",B18="",D18=""),"",IF(COUNTIF($A$8:$A$107,A18)&lt;&gt;1,"",IF(SUMIFS(Randevular!$K$8:$K$207,Randevular!$G$8:$G$207,A18)&gt;0,"",SUMIFS(Randevular!$I$8:$I$207,Randevular!$G$8:$G$207,A18,Randevular!$C$8:$C$207,B18))))</x:f>
      </x:c>
      <x:c r="F18" s="19" t="str">
        <x:f>IF(OR(E18="",NOT(ISNUMBER(D18))),"",D18-E18)</x:f>
      </x:c>
      <x:c r="G18" s="16" t="str">
        <x:f>IF(COUNTA(A18:D18)=0,"",IF(OR(A18="",B18="",C18="",D18=""),"Eksik paket bilgisi",IF(COUNTIF($A$8:$A$107,A18)&gt;1,"Paket kodu tekrarı",IF(OR(NOT(ISNUMBER(D18)),D18&lt;0,MOD(D18,1)&lt;&gt;0),"Toplam: geçerli tam sayı",IF(SUMIFS(Randevular!$K$8:$K$207,Randevular!$G$8:$G$207,A18)&gt;0,"Randevu hatasını düzeltin",IF(F18&lt;0,"Seans aşımı",""))))))</x:f>
      </x:c>
    </x:row>
    <x:row r="19" ht="25" customHeight="1">
      <x:c r="A19" s="14"/>
      <x:c r="B19" s="14"/>
      <x:c r="C19" s="14"/>
      <x:c r="D19" s="18"/>
      <x:c r="E19" s="19" t="str">
        <x:f>IF(OR(A19="",B19="",D19=""),"",IF(COUNTIF($A$8:$A$107,A19)&lt;&gt;1,"",IF(SUMIFS(Randevular!$K$8:$K$207,Randevular!$G$8:$G$207,A19)&gt;0,"",SUMIFS(Randevular!$I$8:$I$207,Randevular!$G$8:$G$207,A19,Randevular!$C$8:$C$207,B19))))</x:f>
      </x:c>
      <x:c r="F19" s="19" t="str">
        <x:f>IF(OR(E19="",NOT(ISNUMBER(D19))),"",D19-E19)</x:f>
      </x:c>
      <x:c r="G19" s="16" t="str">
        <x:f>IF(COUNTA(A19:D19)=0,"",IF(OR(A19="",B19="",C19="",D19=""),"Eksik paket bilgisi",IF(COUNTIF($A$8:$A$107,A19)&gt;1,"Paket kodu tekrarı",IF(OR(NOT(ISNUMBER(D19)),D19&lt;0,MOD(D19,1)&lt;&gt;0),"Toplam: geçerli tam sayı",IF(SUMIFS(Randevular!$K$8:$K$207,Randevular!$G$8:$G$207,A19)&gt;0,"Randevu hatasını düzeltin",IF(F19&lt;0,"Seans aşımı",""))))))</x:f>
      </x:c>
    </x:row>
    <x:row r="20" ht="25" customHeight="1">
      <x:c r="A20" s="14"/>
      <x:c r="B20" s="14"/>
      <x:c r="C20" s="14"/>
      <x:c r="D20" s="18"/>
      <x:c r="E20" s="19" t="str">
        <x:f>IF(OR(A20="",B20="",D20=""),"",IF(COUNTIF($A$8:$A$107,A20)&lt;&gt;1,"",IF(SUMIFS(Randevular!$K$8:$K$207,Randevular!$G$8:$G$207,A20)&gt;0,"",SUMIFS(Randevular!$I$8:$I$207,Randevular!$G$8:$G$207,A20,Randevular!$C$8:$C$207,B20))))</x:f>
      </x:c>
      <x:c r="F20" s="19" t="str">
        <x:f>IF(OR(E20="",NOT(ISNUMBER(D20))),"",D20-E20)</x:f>
      </x:c>
      <x:c r="G20" s="16" t="str">
        <x:f>IF(COUNTA(A20:D20)=0,"",IF(OR(A20="",B20="",C20="",D20=""),"Eksik paket bilgisi",IF(COUNTIF($A$8:$A$107,A20)&gt;1,"Paket kodu tekrarı",IF(OR(NOT(ISNUMBER(D20)),D20&lt;0,MOD(D20,1)&lt;&gt;0),"Toplam: geçerli tam sayı",IF(SUMIFS(Randevular!$K$8:$K$207,Randevular!$G$8:$G$207,A20)&gt;0,"Randevu hatasını düzeltin",IF(F20&lt;0,"Seans aşımı",""))))))</x:f>
      </x:c>
    </x:row>
    <x:row r="21" ht="25" customHeight="1">
      <x:c r="A21" s="14"/>
      <x:c r="B21" s="14"/>
      <x:c r="C21" s="14"/>
      <x:c r="D21" s="18"/>
      <x:c r="E21" s="19" t="str">
        <x:f>IF(OR(A21="",B21="",D21=""),"",IF(COUNTIF($A$8:$A$107,A21)&lt;&gt;1,"",IF(SUMIFS(Randevular!$K$8:$K$207,Randevular!$G$8:$G$207,A21)&gt;0,"",SUMIFS(Randevular!$I$8:$I$207,Randevular!$G$8:$G$207,A21,Randevular!$C$8:$C$207,B21))))</x:f>
      </x:c>
      <x:c r="F21" s="19" t="str">
        <x:f>IF(OR(E21="",NOT(ISNUMBER(D21))),"",D21-E21)</x:f>
      </x:c>
      <x:c r="G21" s="16" t="str">
        <x:f>IF(COUNTA(A21:D21)=0,"",IF(OR(A21="",B21="",C21="",D21=""),"Eksik paket bilgisi",IF(COUNTIF($A$8:$A$107,A21)&gt;1,"Paket kodu tekrarı",IF(OR(NOT(ISNUMBER(D21)),D21&lt;0,MOD(D21,1)&lt;&gt;0),"Toplam: geçerli tam sayı",IF(SUMIFS(Randevular!$K$8:$K$207,Randevular!$G$8:$G$207,A21)&gt;0,"Randevu hatasını düzeltin",IF(F21&lt;0,"Seans aşımı",""))))))</x:f>
      </x:c>
    </x:row>
    <x:row r="22" ht="25" customHeight="1">
      <x:c r="A22" s="14"/>
      <x:c r="B22" s="14"/>
      <x:c r="C22" s="14"/>
      <x:c r="D22" s="18"/>
      <x:c r="E22" s="19" t="str">
        <x:f>IF(OR(A22="",B22="",D22=""),"",IF(COUNTIF($A$8:$A$107,A22)&lt;&gt;1,"",IF(SUMIFS(Randevular!$K$8:$K$207,Randevular!$G$8:$G$207,A22)&gt;0,"",SUMIFS(Randevular!$I$8:$I$207,Randevular!$G$8:$G$207,A22,Randevular!$C$8:$C$207,B22))))</x:f>
      </x:c>
      <x:c r="F22" s="19" t="str">
        <x:f>IF(OR(E22="",NOT(ISNUMBER(D22))),"",D22-E22)</x:f>
      </x:c>
      <x:c r="G22" s="16" t="str">
        <x:f>IF(COUNTA(A22:D22)=0,"",IF(OR(A22="",B22="",C22="",D22=""),"Eksik paket bilgisi",IF(COUNTIF($A$8:$A$107,A22)&gt;1,"Paket kodu tekrarı",IF(OR(NOT(ISNUMBER(D22)),D22&lt;0,MOD(D22,1)&lt;&gt;0),"Toplam: geçerli tam sayı",IF(SUMIFS(Randevular!$K$8:$K$207,Randevular!$G$8:$G$207,A22)&gt;0,"Randevu hatasını düzeltin",IF(F22&lt;0,"Seans aşımı",""))))))</x:f>
      </x:c>
    </x:row>
    <x:row r="23" ht="25" customHeight="1">
      <x:c r="A23" s="14"/>
      <x:c r="B23" s="14"/>
      <x:c r="C23" s="14"/>
      <x:c r="D23" s="18"/>
      <x:c r="E23" s="19" t="str">
        <x:f>IF(OR(A23="",B23="",D23=""),"",IF(COUNTIF($A$8:$A$107,A23)&lt;&gt;1,"",IF(SUMIFS(Randevular!$K$8:$K$207,Randevular!$G$8:$G$207,A23)&gt;0,"",SUMIFS(Randevular!$I$8:$I$207,Randevular!$G$8:$G$207,A23,Randevular!$C$8:$C$207,B23))))</x:f>
      </x:c>
      <x:c r="F23" s="19" t="str">
        <x:f>IF(OR(E23="",NOT(ISNUMBER(D23))),"",D23-E23)</x:f>
      </x:c>
      <x:c r="G23" s="16" t="str">
        <x:f>IF(COUNTA(A23:D23)=0,"",IF(OR(A23="",B23="",C23="",D23=""),"Eksik paket bilgisi",IF(COUNTIF($A$8:$A$107,A23)&gt;1,"Paket kodu tekrarı",IF(OR(NOT(ISNUMBER(D23)),D23&lt;0,MOD(D23,1)&lt;&gt;0),"Toplam: geçerli tam sayı",IF(SUMIFS(Randevular!$K$8:$K$207,Randevular!$G$8:$G$207,A23)&gt;0,"Randevu hatasını düzeltin",IF(F23&lt;0,"Seans aşımı",""))))))</x:f>
      </x:c>
    </x:row>
    <x:row r="24" ht="25" customHeight="1">
      <x:c r="A24" s="14"/>
      <x:c r="B24" s="14"/>
      <x:c r="C24" s="14"/>
      <x:c r="D24" s="18"/>
      <x:c r="E24" s="19" t="str">
        <x:f>IF(OR(A24="",B24="",D24=""),"",IF(COUNTIF($A$8:$A$107,A24)&lt;&gt;1,"",IF(SUMIFS(Randevular!$K$8:$K$207,Randevular!$G$8:$G$207,A24)&gt;0,"",SUMIFS(Randevular!$I$8:$I$207,Randevular!$G$8:$G$207,A24,Randevular!$C$8:$C$207,B24))))</x:f>
      </x:c>
      <x:c r="F24" s="19" t="str">
        <x:f>IF(OR(E24="",NOT(ISNUMBER(D24))),"",D24-E24)</x:f>
      </x:c>
      <x:c r="G24" s="16" t="str">
        <x:f>IF(COUNTA(A24:D24)=0,"",IF(OR(A24="",B24="",C24="",D24=""),"Eksik paket bilgisi",IF(COUNTIF($A$8:$A$107,A24)&gt;1,"Paket kodu tekrarı",IF(OR(NOT(ISNUMBER(D24)),D24&lt;0,MOD(D24,1)&lt;&gt;0),"Toplam: geçerli tam sayı",IF(SUMIFS(Randevular!$K$8:$K$207,Randevular!$G$8:$G$207,A24)&gt;0,"Randevu hatasını düzeltin",IF(F24&lt;0,"Seans aşımı",""))))))</x:f>
      </x:c>
    </x:row>
    <x:row r="25" ht="25" customHeight="1">
      <x:c r="A25" s="14"/>
      <x:c r="B25" s="14"/>
      <x:c r="C25" s="14"/>
      <x:c r="D25" s="18"/>
      <x:c r="E25" s="19" t="str">
        <x:f>IF(OR(A25="",B25="",D25=""),"",IF(COUNTIF($A$8:$A$107,A25)&lt;&gt;1,"",IF(SUMIFS(Randevular!$K$8:$K$207,Randevular!$G$8:$G$207,A25)&gt;0,"",SUMIFS(Randevular!$I$8:$I$207,Randevular!$G$8:$G$207,A25,Randevular!$C$8:$C$207,B25))))</x:f>
      </x:c>
      <x:c r="F25" s="19" t="str">
        <x:f>IF(OR(E25="",NOT(ISNUMBER(D25))),"",D25-E25)</x:f>
      </x:c>
      <x:c r="G25" s="16" t="str">
        <x:f>IF(COUNTA(A25:D25)=0,"",IF(OR(A25="",B25="",C25="",D25=""),"Eksik paket bilgisi",IF(COUNTIF($A$8:$A$107,A25)&gt;1,"Paket kodu tekrarı",IF(OR(NOT(ISNUMBER(D25)),D25&lt;0,MOD(D25,1)&lt;&gt;0),"Toplam: geçerli tam sayı",IF(SUMIFS(Randevular!$K$8:$K$207,Randevular!$G$8:$G$207,A25)&gt;0,"Randevu hatasını düzeltin",IF(F25&lt;0,"Seans aşımı",""))))))</x:f>
      </x:c>
    </x:row>
    <x:row r="26" ht="25" customHeight="1">
      <x:c r="A26" s="14"/>
      <x:c r="B26" s="14"/>
      <x:c r="C26" s="14"/>
      <x:c r="D26" s="18"/>
      <x:c r="E26" s="19" t="str">
        <x:f>IF(OR(A26="",B26="",D26=""),"",IF(COUNTIF($A$8:$A$107,A26)&lt;&gt;1,"",IF(SUMIFS(Randevular!$K$8:$K$207,Randevular!$G$8:$G$207,A26)&gt;0,"",SUMIFS(Randevular!$I$8:$I$207,Randevular!$G$8:$G$207,A26,Randevular!$C$8:$C$207,B26))))</x:f>
      </x:c>
      <x:c r="F26" s="19" t="str">
        <x:f>IF(OR(E26="",NOT(ISNUMBER(D26))),"",D26-E26)</x:f>
      </x:c>
      <x:c r="G26" s="16" t="str">
        <x:f>IF(COUNTA(A26:D26)=0,"",IF(OR(A26="",B26="",C26="",D26=""),"Eksik paket bilgisi",IF(COUNTIF($A$8:$A$107,A26)&gt;1,"Paket kodu tekrarı",IF(OR(NOT(ISNUMBER(D26)),D26&lt;0,MOD(D26,1)&lt;&gt;0),"Toplam: geçerli tam sayı",IF(SUMIFS(Randevular!$K$8:$K$207,Randevular!$G$8:$G$207,A26)&gt;0,"Randevu hatasını düzeltin",IF(F26&lt;0,"Seans aşımı",""))))))</x:f>
      </x:c>
    </x:row>
    <x:row r="27" ht="25" customHeight="1">
      <x:c r="A27" s="14"/>
      <x:c r="B27" s="14"/>
      <x:c r="C27" s="14"/>
      <x:c r="D27" s="18"/>
      <x:c r="E27" s="19" t="str">
        <x:f>IF(OR(A27="",B27="",D27=""),"",IF(COUNTIF($A$8:$A$107,A27)&lt;&gt;1,"",IF(SUMIFS(Randevular!$K$8:$K$207,Randevular!$G$8:$G$207,A27)&gt;0,"",SUMIFS(Randevular!$I$8:$I$207,Randevular!$G$8:$G$207,A27,Randevular!$C$8:$C$207,B27))))</x:f>
      </x:c>
      <x:c r="F27" s="19" t="str">
        <x:f>IF(OR(E27="",NOT(ISNUMBER(D27))),"",D27-E27)</x:f>
      </x:c>
      <x:c r="G27" s="16" t="str">
        <x:f>IF(COUNTA(A27:D27)=0,"",IF(OR(A27="",B27="",C27="",D27=""),"Eksik paket bilgisi",IF(COUNTIF($A$8:$A$107,A27)&gt;1,"Paket kodu tekrarı",IF(OR(NOT(ISNUMBER(D27)),D27&lt;0,MOD(D27,1)&lt;&gt;0),"Toplam: geçerli tam sayı",IF(SUMIFS(Randevular!$K$8:$K$207,Randevular!$G$8:$G$207,A27)&gt;0,"Randevu hatasını düzeltin",IF(F27&lt;0,"Seans aşımı",""))))))</x:f>
      </x:c>
    </x:row>
    <x:row r="28" ht="25" customHeight="1">
      <x:c r="A28" s="14"/>
      <x:c r="B28" s="14"/>
      <x:c r="C28" s="14"/>
      <x:c r="D28" s="18"/>
      <x:c r="E28" s="19" t="str">
        <x:f>IF(OR(A28="",B28="",D28=""),"",IF(COUNTIF($A$8:$A$107,A28)&lt;&gt;1,"",IF(SUMIFS(Randevular!$K$8:$K$207,Randevular!$G$8:$G$207,A28)&gt;0,"",SUMIFS(Randevular!$I$8:$I$207,Randevular!$G$8:$G$207,A28,Randevular!$C$8:$C$207,B28))))</x:f>
      </x:c>
      <x:c r="F28" s="19" t="str">
        <x:f>IF(OR(E28="",NOT(ISNUMBER(D28))),"",D28-E28)</x:f>
      </x:c>
      <x:c r="G28" s="16" t="str">
        <x:f>IF(COUNTA(A28:D28)=0,"",IF(OR(A28="",B28="",C28="",D28=""),"Eksik paket bilgisi",IF(COUNTIF($A$8:$A$107,A28)&gt;1,"Paket kodu tekrarı",IF(OR(NOT(ISNUMBER(D28)),D28&lt;0,MOD(D28,1)&lt;&gt;0),"Toplam: geçerli tam sayı",IF(SUMIFS(Randevular!$K$8:$K$207,Randevular!$G$8:$G$207,A28)&gt;0,"Randevu hatasını düzeltin",IF(F28&lt;0,"Seans aşımı",""))))))</x:f>
      </x:c>
    </x:row>
    <x:row r="29" ht="25" customHeight="1">
      <x:c r="A29" s="14"/>
      <x:c r="B29" s="14"/>
      <x:c r="C29" s="14"/>
      <x:c r="D29" s="18"/>
      <x:c r="E29" s="19" t="str">
        <x:f>IF(OR(A29="",B29="",D29=""),"",IF(COUNTIF($A$8:$A$107,A29)&lt;&gt;1,"",IF(SUMIFS(Randevular!$K$8:$K$207,Randevular!$G$8:$G$207,A29)&gt;0,"",SUMIFS(Randevular!$I$8:$I$207,Randevular!$G$8:$G$207,A29,Randevular!$C$8:$C$207,B29))))</x:f>
      </x:c>
      <x:c r="F29" s="19" t="str">
        <x:f>IF(OR(E29="",NOT(ISNUMBER(D29))),"",D29-E29)</x:f>
      </x:c>
      <x:c r="G29" s="16" t="str">
        <x:f>IF(COUNTA(A29:D29)=0,"",IF(OR(A29="",B29="",C29="",D29=""),"Eksik paket bilgisi",IF(COUNTIF($A$8:$A$107,A29)&gt;1,"Paket kodu tekrarı",IF(OR(NOT(ISNUMBER(D29)),D29&lt;0,MOD(D29,1)&lt;&gt;0),"Toplam: geçerli tam sayı",IF(SUMIFS(Randevular!$K$8:$K$207,Randevular!$G$8:$G$207,A29)&gt;0,"Randevu hatasını düzeltin",IF(F29&lt;0,"Seans aşımı",""))))))</x:f>
      </x:c>
    </x:row>
    <x:row r="30" ht="25" customHeight="1">
      <x:c r="A30" s="14"/>
      <x:c r="B30" s="14"/>
      <x:c r="C30" s="14"/>
      <x:c r="D30" s="18"/>
      <x:c r="E30" s="19" t="str">
        <x:f>IF(OR(A30="",B30="",D30=""),"",IF(COUNTIF($A$8:$A$107,A30)&lt;&gt;1,"",IF(SUMIFS(Randevular!$K$8:$K$207,Randevular!$G$8:$G$207,A30)&gt;0,"",SUMIFS(Randevular!$I$8:$I$207,Randevular!$G$8:$G$207,A30,Randevular!$C$8:$C$207,B30))))</x:f>
      </x:c>
      <x:c r="F30" s="19" t="str">
        <x:f>IF(OR(E30="",NOT(ISNUMBER(D30))),"",D30-E30)</x:f>
      </x:c>
      <x:c r="G30" s="16" t="str">
        <x:f>IF(COUNTA(A30:D30)=0,"",IF(OR(A30="",B30="",C30="",D30=""),"Eksik paket bilgisi",IF(COUNTIF($A$8:$A$107,A30)&gt;1,"Paket kodu tekrarı",IF(OR(NOT(ISNUMBER(D30)),D30&lt;0,MOD(D30,1)&lt;&gt;0),"Toplam: geçerli tam sayı",IF(SUMIFS(Randevular!$K$8:$K$207,Randevular!$G$8:$G$207,A30)&gt;0,"Randevu hatasını düzeltin",IF(F30&lt;0,"Seans aşımı",""))))))</x:f>
      </x:c>
    </x:row>
    <x:row r="31" ht="25" customHeight="1">
      <x:c r="A31" s="14"/>
      <x:c r="B31" s="14"/>
      <x:c r="C31" s="14"/>
      <x:c r="D31" s="18"/>
      <x:c r="E31" s="19" t="str">
        <x:f>IF(OR(A31="",B31="",D31=""),"",IF(COUNTIF($A$8:$A$107,A31)&lt;&gt;1,"",IF(SUMIFS(Randevular!$K$8:$K$207,Randevular!$G$8:$G$207,A31)&gt;0,"",SUMIFS(Randevular!$I$8:$I$207,Randevular!$G$8:$G$207,A31,Randevular!$C$8:$C$207,B31))))</x:f>
      </x:c>
      <x:c r="F31" s="19" t="str">
        <x:f>IF(OR(E31="",NOT(ISNUMBER(D31))),"",D31-E31)</x:f>
      </x:c>
      <x:c r="G31" s="16" t="str">
        <x:f>IF(COUNTA(A31:D31)=0,"",IF(OR(A31="",B31="",C31="",D31=""),"Eksik paket bilgisi",IF(COUNTIF($A$8:$A$107,A31)&gt;1,"Paket kodu tekrarı",IF(OR(NOT(ISNUMBER(D31)),D31&lt;0,MOD(D31,1)&lt;&gt;0),"Toplam: geçerli tam sayı",IF(SUMIFS(Randevular!$K$8:$K$207,Randevular!$G$8:$G$207,A31)&gt;0,"Randevu hatasını düzeltin",IF(F31&lt;0,"Seans aşımı",""))))))</x:f>
      </x:c>
    </x:row>
    <x:row r="32" ht="25" customHeight="1">
      <x:c r="A32" s="14"/>
      <x:c r="B32" s="14"/>
      <x:c r="C32" s="14"/>
      <x:c r="D32" s="18"/>
      <x:c r="E32" s="19" t="str">
        <x:f>IF(OR(A32="",B32="",D32=""),"",IF(COUNTIF($A$8:$A$107,A32)&lt;&gt;1,"",IF(SUMIFS(Randevular!$K$8:$K$207,Randevular!$G$8:$G$207,A32)&gt;0,"",SUMIFS(Randevular!$I$8:$I$207,Randevular!$G$8:$G$207,A32,Randevular!$C$8:$C$207,B32))))</x:f>
      </x:c>
      <x:c r="F32" s="19" t="str">
        <x:f>IF(OR(E32="",NOT(ISNUMBER(D32))),"",D32-E32)</x:f>
      </x:c>
      <x:c r="G32" s="16" t="str">
        <x:f>IF(COUNTA(A32:D32)=0,"",IF(OR(A32="",B32="",C32="",D32=""),"Eksik paket bilgisi",IF(COUNTIF($A$8:$A$107,A32)&gt;1,"Paket kodu tekrarı",IF(OR(NOT(ISNUMBER(D32)),D32&lt;0,MOD(D32,1)&lt;&gt;0),"Toplam: geçerli tam sayı",IF(SUMIFS(Randevular!$K$8:$K$207,Randevular!$G$8:$G$207,A32)&gt;0,"Randevu hatasını düzeltin",IF(F32&lt;0,"Seans aşımı",""))))))</x:f>
      </x:c>
    </x:row>
    <x:row r="33" ht="25" customHeight="1">
      <x:c r="A33" s="14"/>
      <x:c r="B33" s="14"/>
      <x:c r="C33" s="14"/>
      <x:c r="D33" s="18"/>
      <x:c r="E33" s="19" t="str">
        <x:f>IF(OR(A33="",B33="",D33=""),"",IF(COUNTIF($A$8:$A$107,A33)&lt;&gt;1,"",IF(SUMIFS(Randevular!$K$8:$K$207,Randevular!$G$8:$G$207,A33)&gt;0,"",SUMIFS(Randevular!$I$8:$I$207,Randevular!$G$8:$G$207,A33,Randevular!$C$8:$C$207,B33))))</x:f>
      </x:c>
      <x:c r="F33" s="19" t="str">
        <x:f>IF(OR(E33="",NOT(ISNUMBER(D33))),"",D33-E33)</x:f>
      </x:c>
      <x:c r="G33" s="16" t="str">
        <x:f>IF(COUNTA(A33:D33)=0,"",IF(OR(A33="",B33="",C33="",D33=""),"Eksik paket bilgisi",IF(COUNTIF($A$8:$A$107,A33)&gt;1,"Paket kodu tekrarı",IF(OR(NOT(ISNUMBER(D33)),D33&lt;0,MOD(D33,1)&lt;&gt;0),"Toplam: geçerli tam sayı",IF(SUMIFS(Randevular!$K$8:$K$207,Randevular!$G$8:$G$207,A33)&gt;0,"Randevu hatasını düzeltin",IF(F33&lt;0,"Seans aşımı",""))))))</x:f>
      </x:c>
    </x:row>
    <x:row r="34" ht="25" customHeight="1">
      <x:c r="A34" s="14"/>
      <x:c r="B34" s="14"/>
      <x:c r="C34" s="14"/>
      <x:c r="D34" s="18"/>
      <x:c r="E34" s="19" t="str">
        <x:f>IF(OR(A34="",B34="",D34=""),"",IF(COUNTIF($A$8:$A$107,A34)&lt;&gt;1,"",IF(SUMIFS(Randevular!$K$8:$K$207,Randevular!$G$8:$G$207,A34)&gt;0,"",SUMIFS(Randevular!$I$8:$I$207,Randevular!$G$8:$G$207,A34,Randevular!$C$8:$C$207,B34))))</x:f>
      </x:c>
      <x:c r="F34" s="19" t="str">
        <x:f>IF(OR(E34="",NOT(ISNUMBER(D34))),"",D34-E34)</x:f>
      </x:c>
      <x:c r="G34" s="16" t="str">
        <x:f>IF(COUNTA(A34:D34)=0,"",IF(OR(A34="",B34="",C34="",D34=""),"Eksik paket bilgisi",IF(COUNTIF($A$8:$A$107,A34)&gt;1,"Paket kodu tekrarı",IF(OR(NOT(ISNUMBER(D34)),D34&lt;0,MOD(D34,1)&lt;&gt;0),"Toplam: geçerli tam sayı",IF(SUMIFS(Randevular!$K$8:$K$207,Randevular!$G$8:$G$207,A34)&gt;0,"Randevu hatasını düzeltin",IF(F34&lt;0,"Seans aşımı",""))))))</x:f>
      </x:c>
    </x:row>
    <x:row r="35" ht="25" customHeight="1">
      <x:c r="A35" s="14"/>
      <x:c r="B35" s="14"/>
      <x:c r="C35" s="14"/>
      <x:c r="D35" s="18"/>
      <x:c r="E35" s="19" t="str">
        <x:f>IF(OR(A35="",B35="",D35=""),"",IF(COUNTIF($A$8:$A$107,A35)&lt;&gt;1,"",IF(SUMIFS(Randevular!$K$8:$K$207,Randevular!$G$8:$G$207,A35)&gt;0,"",SUMIFS(Randevular!$I$8:$I$207,Randevular!$G$8:$G$207,A35,Randevular!$C$8:$C$207,B35))))</x:f>
      </x:c>
      <x:c r="F35" s="19" t="str">
        <x:f>IF(OR(E35="",NOT(ISNUMBER(D35))),"",D35-E35)</x:f>
      </x:c>
      <x:c r="G35" s="16" t="str">
        <x:f>IF(COUNTA(A35:D35)=0,"",IF(OR(A35="",B35="",C35="",D35=""),"Eksik paket bilgisi",IF(COUNTIF($A$8:$A$107,A35)&gt;1,"Paket kodu tekrarı",IF(OR(NOT(ISNUMBER(D35)),D35&lt;0,MOD(D35,1)&lt;&gt;0),"Toplam: geçerli tam sayı",IF(SUMIFS(Randevular!$K$8:$K$207,Randevular!$G$8:$G$207,A35)&gt;0,"Randevu hatasını düzeltin",IF(F35&lt;0,"Seans aşımı",""))))))</x:f>
      </x:c>
    </x:row>
    <x:row r="36" ht="25" customHeight="1">
      <x:c r="A36" s="14"/>
      <x:c r="B36" s="14"/>
      <x:c r="C36" s="14"/>
      <x:c r="D36" s="18"/>
      <x:c r="E36" s="19" t="str">
        <x:f>IF(OR(A36="",B36="",D36=""),"",IF(COUNTIF($A$8:$A$107,A36)&lt;&gt;1,"",IF(SUMIFS(Randevular!$K$8:$K$207,Randevular!$G$8:$G$207,A36)&gt;0,"",SUMIFS(Randevular!$I$8:$I$207,Randevular!$G$8:$G$207,A36,Randevular!$C$8:$C$207,B36))))</x:f>
      </x:c>
      <x:c r="F36" s="19" t="str">
        <x:f>IF(OR(E36="",NOT(ISNUMBER(D36))),"",D36-E36)</x:f>
      </x:c>
      <x:c r="G36" s="16" t="str">
        <x:f>IF(COUNTA(A36:D36)=0,"",IF(OR(A36="",B36="",C36="",D36=""),"Eksik paket bilgisi",IF(COUNTIF($A$8:$A$107,A36)&gt;1,"Paket kodu tekrarı",IF(OR(NOT(ISNUMBER(D36)),D36&lt;0,MOD(D36,1)&lt;&gt;0),"Toplam: geçerli tam sayı",IF(SUMIFS(Randevular!$K$8:$K$207,Randevular!$G$8:$G$207,A36)&gt;0,"Randevu hatasını düzeltin",IF(F36&lt;0,"Seans aşımı",""))))))</x:f>
      </x:c>
    </x:row>
    <x:row r="37" ht="25" customHeight="1">
      <x:c r="A37" s="14"/>
      <x:c r="B37" s="14"/>
      <x:c r="C37" s="14"/>
      <x:c r="D37" s="18"/>
      <x:c r="E37" s="19" t="str">
        <x:f>IF(OR(A37="",B37="",D37=""),"",IF(COUNTIF($A$8:$A$107,A37)&lt;&gt;1,"",IF(SUMIFS(Randevular!$K$8:$K$207,Randevular!$G$8:$G$207,A37)&gt;0,"",SUMIFS(Randevular!$I$8:$I$207,Randevular!$G$8:$G$207,A37,Randevular!$C$8:$C$207,B37))))</x:f>
      </x:c>
      <x:c r="F37" s="19" t="str">
        <x:f>IF(OR(E37="",NOT(ISNUMBER(D37))),"",D37-E37)</x:f>
      </x:c>
      <x:c r="G37" s="16" t="str">
        <x:f>IF(COUNTA(A37:D37)=0,"",IF(OR(A37="",B37="",C37="",D37=""),"Eksik paket bilgisi",IF(COUNTIF($A$8:$A$107,A37)&gt;1,"Paket kodu tekrarı",IF(OR(NOT(ISNUMBER(D37)),D37&lt;0,MOD(D37,1)&lt;&gt;0),"Toplam: geçerli tam sayı",IF(SUMIFS(Randevular!$K$8:$K$207,Randevular!$G$8:$G$207,A37)&gt;0,"Randevu hatasını düzeltin",IF(F37&lt;0,"Seans aşımı",""))))))</x:f>
      </x:c>
    </x:row>
    <x:row r="38" ht="25" customHeight="1">
      <x:c r="A38" s="14"/>
      <x:c r="B38" s="14"/>
      <x:c r="C38" s="14"/>
      <x:c r="D38" s="18"/>
      <x:c r="E38" s="19" t="str">
        <x:f>IF(OR(A38="",B38="",D38=""),"",IF(COUNTIF($A$8:$A$107,A38)&lt;&gt;1,"",IF(SUMIFS(Randevular!$K$8:$K$207,Randevular!$G$8:$G$207,A38)&gt;0,"",SUMIFS(Randevular!$I$8:$I$207,Randevular!$G$8:$G$207,A38,Randevular!$C$8:$C$207,B38))))</x:f>
      </x:c>
      <x:c r="F38" s="19" t="str">
        <x:f>IF(OR(E38="",NOT(ISNUMBER(D38))),"",D38-E38)</x:f>
      </x:c>
      <x:c r="G38" s="16" t="str">
        <x:f>IF(COUNTA(A38:D38)=0,"",IF(OR(A38="",B38="",C38="",D38=""),"Eksik paket bilgisi",IF(COUNTIF($A$8:$A$107,A38)&gt;1,"Paket kodu tekrarı",IF(OR(NOT(ISNUMBER(D38)),D38&lt;0,MOD(D38,1)&lt;&gt;0),"Toplam: geçerli tam sayı",IF(SUMIFS(Randevular!$K$8:$K$207,Randevular!$G$8:$G$207,A38)&gt;0,"Randevu hatasını düzeltin",IF(F38&lt;0,"Seans aşımı",""))))))</x:f>
      </x:c>
    </x:row>
    <x:row r="39" ht="25" customHeight="1">
      <x:c r="A39" s="14"/>
      <x:c r="B39" s="14"/>
      <x:c r="C39" s="14"/>
      <x:c r="D39" s="18"/>
      <x:c r="E39" s="19" t="str">
        <x:f>IF(OR(A39="",B39="",D39=""),"",IF(COUNTIF($A$8:$A$107,A39)&lt;&gt;1,"",IF(SUMIFS(Randevular!$K$8:$K$207,Randevular!$G$8:$G$207,A39)&gt;0,"",SUMIFS(Randevular!$I$8:$I$207,Randevular!$G$8:$G$207,A39,Randevular!$C$8:$C$207,B39))))</x:f>
      </x:c>
      <x:c r="F39" s="19" t="str">
        <x:f>IF(OR(E39="",NOT(ISNUMBER(D39))),"",D39-E39)</x:f>
      </x:c>
      <x:c r="G39" s="16" t="str">
        <x:f>IF(COUNTA(A39:D39)=0,"",IF(OR(A39="",B39="",C39="",D39=""),"Eksik paket bilgisi",IF(COUNTIF($A$8:$A$107,A39)&gt;1,"Paket kodu tekrarı",IF(OR(NOT(ISNUMBER(D39)),D39&lt;0,MOD(D39,1)&lt;&gt;0),"Toplam: geçerli tam sayı",IF(SUMIFS(Randevular!$K$8:$K$207,Randevular!$G$8:$G$207,A39)&gt;0,"Randevu hatasını düzeltin",IF(F39&lt;0,"Seans aşımı",""))))))</x:f>
      </x:c>
    </x:row>
    <x:row r="40" ht="25" customHeight="1">
      <x:c r="A40" s="14"/>
      <x:c r="B40" s="14"/>
      <x:c r="C40" s="14"/>
      <x:c r="D40" s="18"/>
      <x:c r="E40" s="19" t="str">
        <x:f>IF(OR(A40="",B40="",D40=""),"",IF(COUNTIF($A$8:$A$107,A40)&lt;&gt;1,"",IF(SUMIFS(Randevular!$K$8:$K$207,Randevular!$G$8:$G$207,A40)&gt;0,"",SUMIFS(Randevular!$I$8:$I$207,Randevular!$G$8:$G$207,A40,Randevular!$C$8:$C$207,B40))))</x:f>
      </x:c>
      <x:c r="F40" s="19" t="str">
        <x:f>IF(OR(E40="",NOT(ISNUMBER(D40))),"",D40-E40)</x:f>
      </x:c>
      <x:c r="G40" s="16" t="str">
        <x:f>IF(COUNTA(A40:D40)=0,"",IF(OR(A40="",B40="",C40="",D40=""),"Eksik paket bilgisi",IF(COUNTIF($A$8:$A$107,A40)&gt;1,"Paket kodu tekrarı",IF(OR(NOT(ISNUMBER(D40)),D40&lt;0,MOD(D40,1)&lt;&gt;0),"Toplam: geçerli tam sayı",IF(SUMIFS(Randevular!$K$8:$K$207,Randevular!$G$8:$G$207,A40)&gt;0,"Randevu hatasını düzeltin",IF(F40&lt;0,"Seans aşımı",""))))))</x:f>
      </x:c>
    </x:row>
    <x:row r="41" ht="25" customHeight="1">
      <x:c r="A41" s="14"/>
      <x:c r="B41" s="14"/>
      <x:c r="C41" s="14"/>
      <x:c r="D41" s="18"/>
      <x:c r="E41" s="19" t="str">
        <x:f>IF(OR(A41="",B41="",D41=""),"",IF(COUNTIF($A$8:$A$107,A41)&lt;&gt;1,"",IF(SUMIFS(Randevular!$K$8:$K$207,Randevular!$G$8:$G$207,A41)&gt;0,"",SUMIFS(Randevular!$I$8:$I$207,Randevular!$G$8:$G$207,A41,Randevular!$C$8:$C$207,B41))))</x:f>
      </x:c>
      <x:c r="F41" s="19" t="str">
        <x:f>IF(OR(E41="",NOT(ISNUMBER(D41))),"",D41-E41)</x:f>
      </x:c>
      <x:c r="G41" s="16" t="str">
        <x:f>IF(COUNTA(A41:D41)=0,"",IF(OR(A41="",B41="",C41="",D41=""),"Eksik paket bilgisi",IF(COUNTIF($A$8:$A$107,A41)&gt;1,"Paket kodu tekrarı",IF(OR(NOT(ISNUMBER(D41)),D41&lt;0,MOD(D41,1)&lt;&gt;0),"Toplam: geçerli tam sayı",IF(SUMIFS(Randevular!$K$8:$K$207,Randevular!$G$8:$G$207,A41)&gt;0,"Randevu hatasını düzeltin",IF(F41&lt;0,"Seans aşımı",""))))))</x:f>
      </x:c>
    </x:row>
    <x:row r="42" ht="25" customHeight="1">
      <x:c r="A42" s="14"/>
      <x:c r="B42" s="14"/>
      <x:c r="C42" s="14"/>
      <x:c r="D42" s="18"/>
      <x:c r="E42" s="19" t="str">
        <x:f>IF(OR(A42="",B42="",D42=""),"",IF(COUNTIF($A$8:$A$107,A42)&lt;&gt;1,"",IF(SUMIFS(Randevular!$K$8:$K$207,Randevular!$G$8:$G$207,A42)&gt;0,"",SUMIFS(Randevular!$I$8:$I$207,Randevular!$G$8:$G$207,A42,Randevular!$C$8:$C$207,B42))))</x:f>
      </x:c>
      <x:c r="F42" s="19" t="str">
        <x:f>IF(OR(E42="",NOT(ISNUMBER(D42))),"",D42-E42)</x:f>
      </x:c>
      <x:c r="G42" s="16" t="str">
        <x:f>IF(COUNTA(A42:D42)=0,"",IF(OR(A42="",B42="",C42="",D42=""),"Eksik paket bilgisi",IF(COUNTIF($A$8:$A$107,A42)&gt;1,"Paket kodu tekrarı",IF(OR(NOT(ISNUMBER(D42)),D42&lt;0,MOD(D42,1)&lt;&gt;0),"Toplam: geçerli tam sayı",IF(SUMIFS(Randevular!$K$8:$K$207,Randevular!$G$8:$G$207,A42)&gt;0,"Randevu hatasını düzeltin",IF(F42&lt;0,"Seans aşımı",""))))))</x:f>
      </x:c>
    </x:row>
    <x:row r="43" ht="25" customHeight="1">
      <x:c r="A43" s="14"/>
      <x:c r="B43" s="14"/>
      <x:c r="C43" s="14"/>
      <x:c r="D43" s="18"/>
      <x:c r="E43" s="19" t="str">
        <x:f>IF(OR(A43="",B43="",D43=""),"",IF(COUNTIF($A$8:$A$107,A43)&lt;&gt;1,"",IF(SUMIFS(Randevular!$K$8:$K$207,Randevular!$G$8:$G$207,A43)&gt;0,"",SUMIFS(Randevular!$I$8:$I$207,Randevular!$G$8:$G$207,A43,Randevular!$C$8:$C$207,B43))))</x:f>
      </x:c>
      <x:c r="F43" s="19" t="str">
        <x:f>IF(OR(E43="",NOT(ISNUMBER(D43))),"",D43-E43)</x:f>
      </x:c>
      <x:c r="G43" s="16" t="str">
        <x:f>IF(COUNTA(A43:D43)=0,"",IF(OR(A43="",B43="",C43="",D43=""),"Eksik paket bilgisi",IF(COUNTIF($A$8:$A$107,A43)&gt;1,"Paket kodu tekrarı",IF(OR(NOT(ISNUMBER(D43)),D43&lt;0,MOD(D43,1)&lt;&gt;0),"Toplam: geçerli tam sayı",IF(SUMIFS(Randevular!$K$8:$K$207,Randevular!$G$8:$G$207,A43)&gt;0,"Randevu hatasını düzeltin",IF(F43&lt;0,"Seans aşımı",""))))))</x:f>
      </x:c>
    </x:row>
    <x:row r="44" ht="25" customHeight="1">
      <x:c r="A44" s="14"/>
      <x:c r="B44" s="14"/>
      <x:c r="C44" s="14"/>
      <x:c r="D44" s="18"/>
      <x:c r="E44" s="19" t="str">
        <x:f>IF(OR(A44="",B44="",D44=""),"",IF(COUNTIF($A$8:$A$107,A44)&lt;&gt;1,"",IF(SUMIFS(Randevular!$K$8:$K$207,Randevular!$G$8:$G$207,A44)&gt;0,"",SUMIFS(Randevular!$I$8:$I$207,Randevular!$G$8:$G$207,A44,Randevular!$C$8:$C$207,B44))))</x:f>
      </x:c>
      <x:c r="F44" s="19" t="str">
        <x:f>IF(OR(E44="",NOT(ISNUMBER(D44))),"",D44-E44)</x:f>
      </x:c>
      <x:c r="G44" s="16" t="str">
        <x:f>IF(COUNTA(A44:D44)=0,"",IF(OR(A44="",B44="",C44="",D44=""),"Eksik paket bilgisi",IF(COUNTIF($A$8:$A$107,A44)&gt;1,"Paket kodu tekrarı",IF(OR(NOT(ISNUMBER(D44)),D44&lt;0,MOD(D44,1)&lt;&gt;0),"Toplam: geçerli tam sayı",IF(SUMIFS(Randevular!$K$8:$K$207,Randevular!$G$8:$G$207,A44)&gt;0,"Randevu hatasını düzeltin",IF(F44&lt;0,"Seans aşımı",""))))))</x:f>
      </x:c>
    </x:row>
    <x:row r="45" ht="25" customHeight="1">
      <x:c r="A45" s="14"/>
      <x:c r="B45" s="14"/>
      <x:c r="C45" s="14"/>
      <x:c r="D45" s="18"/>
      <x:c r="E45" s="19" t="str">
        <x:f>IF(OR(A45="",B45="",D45=""),"",IF(COUNTIF($A$8:$A$107,A45)&lt;&gt;1,"",IF(SUMIFS(Randevular!$K$8:$K$207,Randevular!$G$8:$G$207,A45)&gt;0,"",SUMIFS(Randevular!$I$8:$I$207,Randevular!$G$8:$G$207,A45,Randevular!$C$8:$C$207,B45))))</x:f>
      </x:c>
      <x:c r="F45" s="19" t="str">
        <x:f>IF(OR(E45="",NOT(ISNUMBER(D45))),"",D45-E45)</x:f>
      </x:c>
      <x:c r="G45" s="16" t="str">
        <x:f>IF(COUNTA(A45:D45)=0,"",IF(OR(A45="",B45="",C45="",D45=""),"Eksik paket bilgisi",IF(COUNTIF($A$8:$A$107,A45)&gt;1,"Paket kodu tekrarı",IF(OR(NOT(ISNUMBER(D45)),D45&lt;0,MOD(D45,1)&lt;&gt;0),"Toplam: geçerli tam sayı",IF(SUMIFS(Randevular!$K$8:$K$207,Randevular!$G$8:$G$207,A45)&gt;0,"Randevu hatasını düzeltin",IF(F45&lt;0,"Seans aşımı",""))))))</x:f>
      </x:c>
    </x:row>
    <x:row r="46" ht="25" customHeight="1">
      <x:c r="A46" s="14"/>
      <x:c r="B46" s="14"/>
      <x:c r="C46" s="14"/>
      <x:c r="D46" s="18"/>
      <x:c r="E46" s="19" t="str">
        <x:f>IF(OR(A46="",B46="",D46=""),"",IF(COUNTIF($A$8:$A$107,A46)&lt;&gt;1,"",IF(SUMIFS(Randevular!$K$8:$K$207,Randevular!$G$8:$G$207,A46)&gt;0,"",SUMIFS(Randevular!$I$8:$I$207,Randevular!$G$8:$G$207,A46,Randevular!$C$8:$C$207,B46))))</x:f>
      </x:c>
      <x:c r="F46" s="19" t="str">
        <x:f>IF(OR(E46="",NOT(ISNUMBER(D46))),"",D46-E46)</x:f>
      </x:c>
      <x:c r="G46" s="16" t="str">
        <x:f>IF(COUNTA(A46:D46)=0,"",IF(OR(A46="",B46="",C46="",D46=""),"Eksik paket bilgisi",IF(COUNTIF($A$8:$A$107,A46)&gt;1,"Paket kodu tekrarı",IF(OR(NOT(ISNUMBER(D46)),D46&lt;0,MOD(D46,1)&lt;&gt;0),"Toplam: geçerli tam sayı",IF(SUMIFS(Randevular!$K$8:$K$207,Randevular!$G$8:$G$207,A46)&gt;0,"Randevu hatasını düzeltin",IF(F46&lt;0,"Seans aşımı",""))))))</x:f>
      </x:c>
    </x:row>
    <x:row r="47" ht="25" customHeight="1">
      <x:c r="A47" s="14"/>
      <x:c r="B47" s="14"/>
      <x:c r="C47" s="14"/>
      <x:c r="D47" s="18"/>
      <x:c r="E47" s="19" t="str">
        <x:f>IF(OR(A47="",B47="",D47=""),"",IF(COUNTIF($A$8:$A$107,A47)&lt;&gt;1,"",IF(SUMIFS(Randevular!$K$8:$K$207,Randevular!$G$8:$G$207,A47)&gt;0,"",SUMIFS(Randevular!$I$8:$I$207,Randevular!$G$8:$G$207,A47,Randevular!$C$8:$C$207,B47))))</x:f>
      </x:c>
      <x:c r="F47" s="19" t="str">
        <x:f>IF(OR(E47="",NOT(ISNUMBER(D47))),"",D47-E47)</x:f>
      </x:c>
      <x:c r="G47" s="16" t="str">
        <x:f>IF(COUNTA(A47:D47)=0,"",IF(OR(A47="",B47="",C47="",D47=""),"Eksik paket bilgisi",IF(COUNTIF($A$8:$A$107,A47)&gt;1,"Paket kodu tekrarı",IF(OR(NOT(ISNUMBER(D47)),D47&lt;0,MOD(D47,1)&lt;&gt;0),"Toplam: geçerli tam sayı",IF(SUMIFS(Randevular!$K$8:$K$207,Randevular!$G$8:$G$207,A47)&gt;0,"Randevu hatasını düzeltin",IF(F47&lt;0,"Seans aşımı",""))))))</x:f>
      </x:c>
    </x:row>
    <x:row r="48" ht="25" customHeight="1">
      <x:c r="A48" s="14"/>
      <x:c r="B48" s="14"/>
      <x:c r="C48" s="14"/>
      <x:c r="D48" s="18"/>
      <x:c r="E48" s="19" t="str">
        <x:f>IF(OR(A48="",B48="",D48=""),"",IF(COUNTIF($A$8:$A$107,A48)&lt;&gt;1,"",IF(SUMIFS(Randevular!$K$8:$K$207,Randevular!$G$8:$G$207,A48)&gt;0,"",SUMIFS(Randevular!$I$8:$I$207,Randevular!$G$8:$G$207,A48,Randevular!$C$8:$C$207,B48))))</x:f>
      </x:c>
      <x:c r="F48" s="19" t="str">
        <x:f>IF(OR(E48="",NOT(ISNUMBER(D48))),"",D48-E48)</x:f>
      </x:c>
      <x:c r="G48" s="16" t="str">
        <x:f>IF(COUNTA(A48:D48)=0,"",IF(OR(A48="",B48="",C48="",D48=""),"Eksik paket bilgisi",IF(COUNTIF($A$8:$A$107,A48)&gt;1,"Paket kodu tekrarı",IF(OR(NOT(ISNUMBER(D48)),D48&lt;0,MOD(D48,1)&lt;&gt;0),"Toplam: geçerli tam sayı",IF(SUMIFS(Randevular!$K$8:$K$207,Randevular!$G$8:$G$207,A48)&gt;0,"Randevu hatasını düzeltin",IF(F48&lt;0,"Seans aşımı",""))))))</x:f>
      </x:c>
    </x:row>
    <x:row r="49" ht="25" customHeight="1">
      <x:c r="A49" s="14"/>
      <x:c r="B49" s="14"/>
      <x:c r="C49" s="14"/>
      <x:c r="D49" s="18"/>
      <x:c r="E49" s="19" t="str">
        <x:f>IF(OR(A49="",B49="",D49=""),"",IF(COUNTIF($A$8:$A$107,A49)&lt;&gt;1,"",IF(SUMIFS(Randevular!$K$8:$K$207,Randevular!$G$8:$G$207,A49)&gt;0,"",SUMIFS(Randevular!$I$8:$I$207,Randevular!$G$8:$G$207,A49,Randevular!$C$8:$C$207,B49))))</x:f>
      </x:c>
      <x:c r="F49" s="19" t="str">
        <x:f>IF(OR(E49="",NOT(ISNUMBER(D49))),"",D49-E49)</x:f>
      </x:c>
      <x:c r="G49" s="16" t="str">
        <x:f>IF(COUNTA(A49:D49)=0,"",IF(OR(A49="",B49="",C49="",D49=""),"Eksik paket bilgisi",IF(COUNTIF($A$8:$A$107,A49)&gt;1,"Paket kodu tekrarı",IF(OR(NOT(ISNUMBER(D49)),D49&lt;0,MOD(D49,1)&lt;&gt;0),"Toplam: geçerli tam sayı",IF(SUMIFS(Randevular!$K$8:$K$207,Randevular!$G$8:$G$207,A49)&gt;0,"Randevu hatasını düzeltin",IF(F49&lt;0,"Seans aşımı",""))))))</x:f>
      </x:c>
    </x:row>
    <x:row r="50" ht="25" customHeight="1">
      <x:c r="A50" s="14"/>
      <x:c r="B50" s="14"/>
      <x:c r="C50" s="14"/>
      <x:c r="D50" s="18"/>
      <x:c r="E50" s="19" t="str">
        <x:f>IF(OR(A50="",B50="",D50=""),"",IF(COUNTIF($A$8:$A$107,A50)&lt;&gt;1,"",IF(SUMIFS(Randevular!$K$8:$K$207,Randevular!$G$8:$G$207,A50)&gt;0,"",SUMIFS(Randevular!$I$8:$I$207,Randevular!$G$8:$G$207,A50,Randevular!$C$8:$C$207,B50))))</x:f>
      </x:c>
      <x:c r="F50" s="19" t="str">
        <x:f>IF(OR(E50="",NOT(ISNUMBER(D50))),"",D50-E50)</x:f>
      </x:c>
      <x:c r="G50" s="16" t="str">
        <x:f>IF(COUNTA(A50:D50)=0,"",IF(OR(A50="",B50="",C50="",D50=""),"Eksik paket bilgisi",IF(COUNTIF($A$8:$A$107,A50)&gt;1,"Paket kodu tekrarı",IF(OR(NOT(ISNUMBER(D50)),D50&lt;0,MOD(D50,1)&lt;&gt;0),"Toplam: geçerli tam sayı",IF(SUMIFS(Randevular!$K$8:$K$207,Randevular!$G$8:$G$207,A50)&gt;0,"Randevu hatasını düzeltin",IF(F50&lt;0,"Seans aşımı",""))))))</x:f>
      </x:c>
    </x:row>
    <x:row r="51" ht="25" customHeight="1">
      <x:c r="A51" s="14"/>
      <x:c r="B51" s="14"/>
      <x:c r="C51" s="14"/>
      <x:c r="D51" s="18"/>
      <x:c r="E51" s="19" t="str">
        <x:f>IF(OR(A51="",B51="",D51=""),"",IF(COUNTIF($A$8:$A$107,A51)&lt;&gt;1,"",IF(SUMIFS(Randevular!$K$8:$K$207,Randevular!$G$8:$G$207,A51)&gt;0,"",SUMIFS(Randevular!$I$8:$I$207,Randevular!$G$8:$G$207,A51,Randevular!$C$8:$C$207,B51))))</x:f>
      </x:c>
      <x:c r="F51" s="19" t="str">
        <x:f>IF(OR(E51="",NOT(ISNUMBER(D51))),"",D51-E51)</x:f>
      </x:c>
      <x:c r="G51" s="16" t="str">
        <x:f>IF(COUNTA(A51:D51)=0,"",IF(OR(A51="",B51="",C51="",D51=""),"Eksik paket bilgisi",IF(COUNTIF($A$8:$A$107,A51)&gt;1,"Paket kodu tekrarı",IF(OR(NOT(ISNUMBER(D51)),D51&lt;0,MOD(D51,1)&lt;&gt;0),"Toplam: geçerli tam sayı",IF(SUMIFS(Randevular!$K$8:$K$207,Randevular!$G$8:$G$207,A51)&gt;0,"Randevu hatasını düzeltin",IF(F51&lt;0,"Seans aşımı",""))))))</x:f>
      </x:c>
    </x:row>
    <x:row r="52" ht="25" customHeight="1">
      <x:c r="A52" s="14"/>
      <x:c r="B52" s="14"/>
      <x:c r="C52" s="14"/>
      <x:c r="D52" s="18"/>
      <x:c r="E52" s="19" t="str">
        <x:f>IF(OR(A52="",B52="",D52=""),"",IF(COUNTIF($A$8:$A$107,A52)&lt;&gt;1,"",IF(SUMIFS(Randevular!$K$8:$K$207,Randevular!$G$8:$G$207,A52)&gt;0,"",SUMIFS(Randevular!$I$8:$I$207,Randevular!$G$8:$G$207,A52,Randevular!$C$8:$C$207,B52))))</x:f>
      </x:c>
      <x:c r="F52" s="19" t="str">
        <x:f>IF(OR(E52="",NOT(ISNUMBER(D52))),"",D52-E52)</x:f>
      </x:c>
      <x:c r="G52" s="16" t="str">
        <x:f>IF(COUNTA(A52:D52)=0,"",IF(OR(A52="",B52="",C52="",D52=""),"Eksik paket bilgisi",IF(COUNTIF($A$8:$A$107,A52)&gt;1,"Paket kodu tekrarı",IF(OR(NOT(ISNUMBER(D52)),D52&lt;0,MOD(D52,1)&lt;&gt;0),"Toplam: geçerli tam sayı",IF(SUMIFS(Randevular!$K$8:$K$207,Randevular!$G$8:$G$207,A52)&gt;0,"Randevu hatasını düzeltin",IF(F52&lt;0,"Seans aşımı",""))))))</x:f>
      </x:c>
    </x:row>
    <x:row r="53" ht="25" customHeight="1">
      <x:c r="A53" s="14"/>
      <x:c r="B53" s="14"/>
      <x:c r="C53" s="14"/>
      <x:c r="D53" s="18"/>
      <x:c r="E53" s="19" t="str">
        <x:f>IF(OR(A53="",B53="",D53=""),"",IF(COUNTIF($A$8:$A$107,A53)&lt;&gt;1,"",IF(SUMIFS(Randevular!$K$8:$K$207,Randevular!$G$8:$G$207,A53)&gt;0,"",SUMIFS(Randevular!$I$8:$I$207,Randevular!$G$8:$G$207,A53,Randevular!$C$8:$C$207,B53))))</x:f>
      </x:c>
      <x:c r="F53" s="19" t="str">
        <x:f>IF(OR(E53="",NOT(ISNUMBER(D53))),"",D53-E53)</x:f>
      </x:c>
      <x:c r="G53" s="16" t="str">
        <x:f>IF(COUNTA(A53:D53)=0,"",IF(OR(A53="",B53="",C53="",D53=""),"Eksik paket bilgisi",IF(COUNTIF($A$8:$A$107,A53)&gt;1,"Paket kodu tekrarı",IF(OR(NOT(ISNUMBER(D53)),D53&lt;0,MOD(D53,1)&lt;&gt;0),"Toplam: geçerli tam sayı",IF(SUMIFS(Randevular!$K$8:$K$207,Randevular!$G$8:$G$207,A53)&gt;0,"Randevu hatasını düzeltin",IF(F53&lt;0,"Seans aşımı",""))))))</x:f>
      </x:c>
    </x:row>
    <x:row r="54" ht="25" customHeight="1">
      <x:c r="A54" s="14"/>
      <x:c r="B54" s="14"/>
      <x:c r="C54" s="14"/>
      <x:c r="D54" s="18"/>
      <x:c r="E54" s="19" t="str">
        <x:f>IF(OR(A54="",B54="",D54=""),"",IF(COUNTIF($A$8:$A$107,A54)&lt;&gt;1,"",IF(SUMIFS(Randevular!$K$8:$K$207,Randevular!$G$8:$G$207,A54)&gt;0,"",SUMIFS(Randevular!$I$8:$I$207,Randevular!$G$8:$G$207,A54,Randevular!$C$8:$C$207,B54))))</x:f>
      </x:c>
      <x:c r="F54" s="19" t="str">
        <x:f>IF(OR(E54="",NOT(ISNUMBER(D54))),"",D54-E54)</x:f>
      </x:c>
      <x:c r="G54" s="16" t="str">
        <x:f>IF(COUNTA(A54:D54)=0,"",IF(OR(A54="",B54="",C54="",D54=""),"Eksik paket bilgisi",IF(COUNTIF($A$8:$A$107,A54)&gt;1,"Paket kodu tekrarı",IF(OR(NOT(ISNUMBER(D54)),D54&lt;0,MOD(D54,1)&lt;&gt;0),"Toplam: geçerli tam sayı",IF(SUMIFS(Randevular!$K$8:$K$207,Randevular!$G$8:$G$207,A54)&gt;0,"Randevu hatasını düzeltin",IF(F54&lt;0,"Seans aşımı",""))))))</x:f>
      </x:c>
    </x:row>
    <x:row r="55" ht="25" customHeight="1">
      <x:c r="A55" s="14"/>
      <x:c r="B55" s="14"/>
      <x:c r="C55" s="14"/>
      <x:c r="D55" s="18"/>
      <x:c r="E55" s="19" t="str">
        <x:f>IF(OR(A55="",B55="",D55=""),"",IF(COUNTIF($A$8:$A$107,A55)&lt;&gt;1,"",IF(SUMIFS(Randevular!$K$8:$K$207,Randevular!$G$8:$G$207,A55)&gt;0,"",SUMIFS(Randevular!$I$8:$I$207,Randevular!$G$8:$G$207,A55,Randevular!$C$8:$C$207,B55))))</x:f>
      </x:c>
      <x:c r="F55" s="19" t="str">
        <x:f>IF(OR(E55="",NOT(ISNUMBER(D55))),"",D55-E55)</x:f>
      </x:c>
      <x:c r="G55" s="16" t="str">
        <x:f>IF(COUNTA(A55:D55)=0,"",IF(OR(A55="",B55="",C55="",D55=""),"Eksik paket bilgisi",IF(COUNTIF($A$8:$A$107,A55)&gt;1,"Paket kodu tekrarı",IF(OR(NOT(ISNUMBER(D55)),D55&lt;0,MOD(D55,1)&lt;&gt;0),"Toplam: geçerli tam sayı",IF(SUMIFS(Randevular!$K$8:$K$207,Randevular!$G$8:$G$207,A55)&gt;0,"Randevu hatasını düzeltin",IF(F55&lt;0,"Seans aşımı",""))))))</x:f>
      </x:c>
    </x:row>
    <x:row r="56" ht="25" customHeight="1">
      <x:c r="A56" s="14"/>
      <x:c r="B56" s="14"/>
      <x:c r="C56" s="14"/>
      <x:c r="D56" s="18"/>
      <x:c r="E56" s="19" t="str">
        <x:f>IF(OR(A56="",B56="",D56=""),"",IF(COUNTIF($A$8:$A$107,A56)&lt;&gt;1,"",IF(SUMIFS(Randevular!$K$8:$K$207,Randevular!$G$8:$G$207,A56)&gt;0,"",SUMIFS(Randevular!$I$8:$I$207,Randevular!$G$8:$G$207,A56,Randevular!$C$8:$C$207,B56))))</x:f>
      </x:c>
      <x:c r="F56" s="19" t="str">
        <x:f>IF(OR(E56="",NOT(ISNUMBER(D56))),"",D56-E56)</x:f>
      </x:c>
      <x:c r="G56" s="16" t="str">
        <x:f>IF(COUNTA(A56:D56)=0,"",IF(OR(A56="",B56="",C56="",D56=""),"Eksik paket bilgisi",IF(COUNTIF($A$8:$A$107,A56)&gt;1,"Paket kodu tekrarı",IF(OR(NOT(ISNUMBER(D56)),D56&lt;0,MOD(D56,1)&lt;&gt;0),"Toplam: geçerli tam sayı",IF(SUMIFS(Randevular!$K$8:$K$207,Randevular!$G$8:$G$207,A56)&gt;0,"Randevu hatasını düzeltin",IF(F56&lt;0,"Seans aşımı",""))))))</x:f>
      </x:c>
    </x:row>
    <x:row r="57" ht="25" customHeight="1">
      <x:c r="A57" s="14"/>
      <x:c r="B57" s="14"/>
      <x:c r="C57" s="14"/>
      <x:c r="D57" s="18"/>
      <x:c r="E57" s="19" t="str">
        <x:f>IF(OR(A57="",B57="",D57=""),"",IF(COUNTIF($A$8:$A$107,A57)&lt;&gt;1,"",IF(SUMIFS(Randevular!$K$8:$K$207,Randevular!$G$8:$G$207,A57)&gt;0,"",SUMIFS(Randevular!$I$8:$I$207,Randevular!$G$8:$G$207,A57,Randevular!$C$8:$C$207,B57))))</x:f>
      </x:c>
      <x:c r="F57" s="19" t="str">
        <x:f>IF(OR(E57="",NOT(ISNUMBER(D57))),"",D57-E57)</x:f>
      </x:c>
      <x:c r="G57" s="16" t="str">
        <x:f>IF(COUNTA(A57:D57)=0,"",IF(OR(A57="",B57="",C57="",D57=""),"Eksik paket bilgisi",IF(COUNTIF($A$8:$A$107,A57)&gt;1,"Paket kodu tekrarı",IF(OR(NOT(ISNUMBER(D57)),D57&lt;0,MOD(D57,1)&lt;&gt;0),"Toplam: geçerli tam sayı",IF(SUMIFS(Randevular!$K$8:$K$207,Randevular!$G$8:$G$207,A57)&gt;0,"Randevu hatasını düzeltin",IF(F57&lt;0,"Seans aşımı",""))))))</x:f>
      </x:c>
    </x:row>
    <x:row r="58" ht="25" customHeight="1">
      <x:c r="A58" s="14"/>
      <x:c r="B58" s="14"/>
      <x:c r="C58" s="14"/>
      <x:c r="D58" s="18"/>
      <x:c r="E58" s="19" t="str">
        <x:f>IF(OR(A58="",B58="",D58=""),"",IF(COUNTIF($A$8:$A$107,A58)&lt;&gt;1,"",IF(SUMIFS(Randevular!$K$8:$K$207,Randevular!$G$8:$G$207,A58)&gt;0,"",SUMIFS(Randevular!$I$8:$I$207,Randevular!$G$8:$G$207,A58,Randevular!$C$8:$C$207,B58))))</x:f>
      </x:c>
      <x:c r="F58" s="19" t="str">
        <x:f>IF(OR(E58="",NOT(ISNUMBER(D58))),"",D58-E58)</x:f>
      </x:c>
      <x:c r="G58" s="16" t="str">
        <x:f>IF(COUNTA(A58:D58)=0,"",IF(OR(A58="",B58="",C58="",D58=""),"Eksik paket bilgisi",IF(COUNTIF($A$8:$A$107,A58)&gt;1,"Paket kodu tekrarı",IF(OR(NOT(ISNUMBER(D58)),D58&lt;0,MOD(D58,1)&lt;&gt;0),"Toplam: geçerli tam sayı",IF(SUMIFS(Randevular!$K$8:$K$207,Randevular!$G$8:$G$207,A58)&gt;0,"Randevu hatasını düzeltin",IF(F58&lt;0,"Seans aşımı",""))))))</x:f>
      </x:c>
    </x:row>
    <x:row r="59" ht="25" customHeight="1">
      <x:c r="A59" s="14"/>
      <x:c r="B59" s="14"/>
      <x:c r="C59" s="14"/>
      <x:c r="D59" s="18"/>
      <x:c r="E59" s="19" t="str">
        <x:f>IF(OR(A59="",B59="",D59=""),"",IF(COUNTIF($A$8:$A$107,A59)&lt;&gt;1,"",IF(SUMIFS(Randevular!$K$8:$K$207,Randevular!$G$8:$G$207,A59)&gt;0,"",SUMIFS(Randevular!$I$8:$I$207,Randevular!$G$8:$G$207,A59,Randevular!$C$8:$C$207,B59))))</x:f>
      </x:c>
      <x:c r="F59" s="19" t="str">
        <x:f>IF(OR(E59="",NOT(ISNUMBER(D59))),"",D59-E59)</x:f>
      </x:c>
      <x:c r="G59" s="16" t="str">
        <x:f>IF(COUNTA(A59:D59)=0,"",IF(OR(A59="",B59="",C59="",D59=""),"Eksik paket bilgisi",IF(COUNTIF($A$8:$A$107,A59)&gt;1,"Paket kodu tekrarı",IF(OR(NOT(ISNUMBER(D59)),D59&lt;0,MOD(D59,1)&lt;&gt;0),"Toplam: geçerli tam sayı",IF(SUMIFS(Randevular!$K$8:$K$207,Randevular!$G$8:$G$207,A59)&gt;0,"Randevu hatasını düzeltin",IF(F59&lt;0,"Seans aşımı",""))))))</x:f>
      </x:c>
    </x:row>
    <x:row r="60" ht="25" customHeight="1">
      <x:c r="A60" s="14"/>
      <x:c r="B60" s="14"/>
      <x:c r="C60" s="14"/>
      <x:c r="D60" s="18"/>
      <x:c r="E60" s="19" t="str">
        <x:f>IF(OR(A60="",B60="",D60=""),"",IF(COUNTIF($A$8:$A$107,A60)&lt;&gt;1,"",IF(SUMIFS(Randevular!$K$8:$K$207,Randevular!$G$8:$G$207,A60)&gt;0,"",SUMIFS(Randevular!$I$8:$I$207,Randevular!$G$8:$G$207,A60,Randevular!$C$8:$C$207,B60))))</x:f>
      </x:c>
      <x:c r="F60" s="19" t="str">
        <x:f>IF(OR(E60="",NOT(ISNUMBER(D60))),"",D60-E60)</x:f>
      </x:c>
      <x:c r="G60" s="16" t="str">
        <x:f>IF(COUNTA(A60:D60)=0,"",IF(OR(A60="",B60="",C60="",D60=""),"Eksik paket bilgisi",IF(COUNTIF($A$8:$A$107,A60)&gt;1,"Paket kodu tekrarı",IF(OR(NOT(ISNUMBER(D60)),D60&lt;0,MOD(D60,1)&lt;&gt;0),"Toplam: geçerli tam sayı",IF(SUMIFS(Randevular!$K$8:$K$207,Randevular!$G$8:$G$207,A60)&gt;0,"Randevu hatasını düzeltin",IF(F60&lt;0,"Seans aşımı",""))))))</x:f>
      </x:c>
    </x:row>
    <x:row r="61" ht="25" customHeight="1">
      <x:c r="A61" s="14"/>
      <x:c r="B61" s="14"/>
      <x:c r="C61" s="14"/>
      <x:c r="D61" s="18"/>
      <x:c r="E61" s="19" t="str">
        <x:f>IF(OR(A61="",B61="",D61=""),"",IF(COUNTIF($A$8:$A$107,A61)&lt;&gt;1,"",IF(SUMIFS(Randevular!$K$8:$K$207,Randevular!$G$8:$G$207,A61)&gt;0,"",SUMIFS(Randevular!$I$8:$I$207,Randevular!$G$8:$G$207,A61,Randevular!$C$8:$C$207,B61))))</x:f>
      </x:c>
      <x:c r="F61" s="19" t="str">
        <x:f>IF(OR(E61="",NOT(ISNUMBER(D61))),"",D61-E61)</x:f>
      </x:c>
      <x:c r="G61" s="16" t="str">
        <x:f>IF(COUNTA(A61:D61)=0,"",IF(OR(A61="",B61="",C61="",D61=""),"Eksik paket bilgisi",IF(COUNTIF($A$8:$A$107,A61)&gt;1,"Paket kodu tekrarı",IF(OR(NOT(ISNUMBER(D61)),D61&lt;0,MOD(D61,1)&lt;&gt;0),"Toplam: geçerli tam sayı",IF(SUMIFS(Randevular!$K$8:$K$207,Randevular!$G$8:$G$207,A61)&gt;0,"Randevu hatasını düzeltin",IF(F61&lt;0,"Seans aşımı",""))))))</x:f>
      </x:c>
    </x:row>
    <x:row r="62" ht="25" customHeight="1">
      <x:c r="A62" s="14"/>
      <x:c r="B62" s="14"/>
      <x:c r="C62" s="14"/>
      <x:c r="D62" s="18"/>
      <x:c r="E62" s="19" t="str">
        <x:f>IF(OR(A62="",B62="",D62=""),"",IF(COUNTIF($A$8:$A$107,A62)&lt;&gt;1,"",IF(SUMIFS(Randevular!$K$8:$K$207,Randevular!$G$8:$G$207,A62)&gt;0,"",SUMIFS(Randevular!$I$8:$I$207,Randevular!$G$8:$G$207,A62,Randevular!$C$8:$C$207,B62))))</x:f>
      </x:c>
      <x:c r="F62" s="19" t="str">
        <x:f>IF(OR(E62="",NOT(ISNUMBER(D62))),"",D62-E62)</x:f>
      </x:c>
      <x:c r="G62" s="16" t="str">
        <x:f>IF(COUNTA(A62:D62)=0,"",IF(OR(A62="",B62="",C62="",D62=""),"Eksik paket bilgisi",IF(COUNTIF($A$8:$A$107,A62)&gt;1,"Paket kodu tekrarı",IF(OR(NOT(ISNUMBER(D62)),D62&lt;0,MOD(D62,1)&lt;&gt;0),"Toplam: geçerli tam sayı",IF(SUMIFS(Randevular!$K$8:$K$207,Randevular!$G$8:$G$207,A62)&gt;0,"Randevu hatasını düzeltin",IF(F62&lt;0,"Seans aşımı",""))))))</x:f>
      </x:c>
    </x:row>
    <x:row r="63" ht="25" customHeight="1">
      <x:c r="A63" s="14"/>
      <x:c r="B63" s="14"/>
      <x:c r="C63" s="14"/>
      <x:c r="D63" s="18"/>
      <x:c r="E63" s="19" t="str">
        <x:f>IF(OR(A63="",B63="",D63=""),"",IF(COUNTIF($A$8:$A$107,A63)&lt;&gt;1,"",IF(SUMIFS(Randevular!$K$8:$K$207,Randevular!$G$8:$G$207,A63)&gt;0,"",SUMIFS(Randevular!$I$8:$I$207,Randevular!$G$8:$G$207,A63,Randevular!$C$8:$C$207,B63))))</x:f>
      </x:c>
      <x:c r="F63" s="19" t="str">
        <x:f>IF(OR(E63="",NOT(ISNUMBER(D63))),"",D63-E63)</x:f>
      </x:c>
      <x:c r="G63" s="16" t="str">
        <x:f>IF(COUNTA(A63:D63)=0,"",IF(OR(A63="",B63="",C63="",D63=""),"Eksik paket bilgisi",IF(COUNTIF($A$8:$A$107,A63)&gt;1,"Paket kodu tekrarı",IF(OR(NOT(ISNUMBER(D63)),D63&lt;0,MOD(D63,1)&lt;&gt;0),"Toplam: geçerli tam sayı",IF(SUMIFS(Randevular!$K$8:$K$207,Randevular!$G$8:$G$207,A63)&gt;0,"Randevu hatasını düzeltin",IF(F63&lt;0,"Seans aşımı",""))))))</x:f>
      </x:c>
    </x:row>
    <x:row r="64" ht="25" customHeight="1">
      <x:c r="A64" s="14"/>
      <x:c r="B64" s="14"/>
      <x:c r="C64" s="14"/>
      <x:c r="D64" s="18"/>
      <x:c r="E64" s="19" t="str">
        <x:f>IF(OR(A64="",B64="",D64=""),"",IF(COUNTIF($A$8:$A$107,A64)&lt;&gt;1,"",IF(SUMIFS(Randevular!$K$8:$K$207,Randevular!$G$8:$G$207,A64)&gt;0,"",SUMIFS(Randevular!$I$8:$I$207,Randevular!$G$8:$G$207,A64,Randevular!$C$8:$C$207,B64))))</x:f>
      </x:c>
      <x:c r="F64" s="19" t="str">
        <x:f>IF(OR(E64="",NOT(ISNUMBER(D64))),"",D64-E64)</x:f>
      </x:c>
      <x:c r="G64" s="16" t="str">
        <x:f>IF(COUNTA(A64:D64)=0,"",IF(OR(A64="",B64="",C64="",D64=""),"Eksik paket bilgisi",IF(COUNTIF($A$8:$A$107,A64)&gt;1,"Paket kodu tekrarı",IF(OR(NOT(ISNUMBER(D64)),D64&lt;0,MOD(D64,1)&lt;&gt;0),"Toplam: geçerli tam sayı",IF(SUMIFS(Randevular!$K$8:$K$207,Randevular!$G$8:$G$207,A64)&gt;0,"Randevu hatasını düzeltin",IF(F64&lt;0,"Seans aşımı",""))))))</x:f>
      </x:c>
    </x:row>
    <x:row r="65" ht="25" customHeight="1">
      <x:c r="A65" s="14"/>
      <x:c r="B65" s="14"/>
      <x:c r="C65" s="14"/>
      <x:c r="D65" s="18"/>
      <x:c r="E65" s="19" t="str">
        <x:f>IF(OR(A65="",B65="",D65=""),"",IF(COUNTIF($A$8:$A$107,A65)&lt;&gt;1,"",IF(SUMIFS(Randevular!$K$8:$K$207,Randevular!$G$8:$G$207,A65)&gt;0,"",SUMIFS(Randevular!$I$8:$I$207,Randevular!$G$8:$G$207,A65,Randevular!$C$8:$C$207,B65))))</x:f>
      </x:c>
      <x:c r="F65" s="19" t="str">
        <x:f>IF(OR(E65="",NOT(ISNUMBER(D65))),"",D65-E65)</x:f>
      </x:c>
      <x:c r="G65" s="16" t="str">
        <x:f>IF(COUNTA(A65:D65)=0,"",IF(OR(A65="",B65="",C65="",D65=""),"Eksik paket bilgisi",IF(COUNTIF($A$8:$A$107,A65)&gt;1,"Paket kodu tekrarı",IF(OR(NOT(ISNUMBER(D65)),D65&lt;0,MOD(D65,1)&lt;&gt;0),"Toplam: geçerli tam sayı",IF(SUMIFS(Randevular!$K$8:$K$207,Randevular!$G$8:$G$207,A65)&gt;0,"Randevu hatasını düzeltin",IF(F65&lt;0,"Seans aşımı",""))))))</x:f>
      </x:c>
    </x:row>
    <x:row r="66" ht="25" customHeight="1">
      <x:c r="A66" s="14"/>
      <x:c r="B66" s="14"/>
      <x:c r="C66" s="14"/>
      <x:c r="D66" s="18"/>
      <x:c r="E66" s="19" t="str">
        <x:f>IF(OR(A66="",B66="",D66=""),"",IF(COUNTIF($A$8:$A$107,A66)&lt;&gt;1,"",IF(SUMIFS(Randevular!$K$8:$K$207,Randevular!$G$8:$G$207,A66)&gt;0,"",SUMIFS(Randevular!$I$8:$I$207,Randevular!$G$8:$G$207,A66,Randevular!$C$8:$C$207,B66))))</x:f>
      </x:c>
      <x:c r="F66" s="19" t="str">
        <x:f>IF(OR(E66="",NOT(ISNUMBER(D66))),"",D66-E66)</x:f>
      </x:c>
      <x:c r="G66" s="16" t="str">
        <x:f>IF(COUNTA(A66:D66)=0,"",IF(OR(A66="",B66="",C66="",D66=""),"Eksik paket bilgisi",IF(COUNTIF($A$8:$A$107,A66)&gt;1,"Paket kodu tekrarı",IF(OR(NOT(ISNUMBER(D66)),D66&lt;0,MOD(D66,1)&lt;&gt;0),"Toplam: geçerli tam sayı",IF(SUMIFS(Randevular!$K$8:$K$207,Randevular!$G$8:$G$207,A66)&gt;0,"Randevu hatasını düzeltin",IF(F66&lt;0,"Seans aşımı",""))))))</x:f>
      </x:c>
    </x:row>
    <x:row r="67" ht="25" customHeight="1">
      <x:c r="A67" s="14"/>
      <x:c r="B67" s="14"/>
      <x:c r="C67" s="14"/>
      <x:c r="D67" s="18"/>
      <x:c r="E67" s="19" t="str">
        <x:f>IF(OR(A67="",B67="",D67=""),"",IF(COUNTIF($A$8:$A$107,A67)&lt;&gt;1,"",IF(SUMIFS(Randevular!$K$8:$K$207,Randevular!$G$8:$G$207,A67)&gt;0,"",SUMIFS(Randevular!$I$8:$I$207,Randevular!$G$8:$G$207,A67,Randevular!$C$8:$C$207,B67))))</x:f>
      </x:c>
      <x:c r="F67" s="19" t="str">
        <x:f>IF(OR(E67="",NOT(ISNUMBER(D67))),"",D67-E67)</x:f>
      </x:c>
      <x:c r="G67" s="16" t="str">
        <x:f>IF(COUNTA(A67:D67)=0,"",IF(OR(A67="",B67="",C67="",D67=""),"Eksik paket bilgisi",IF(COUNTIF($A$8:$A$107,A67)&gt;1,"Paket kodu tekrarı",IF(OR(NOT(ISNUMBER(D67)),D67&lt;0,MOD(D67,1)&lt;&gt;0),"Toplam: geçerli tam sayı",IF(SUMIFS(Randevular!$K$8:$K$207,Randevular!$G$8:$G$207,A67)&gt;0,"Randevu hatasını düzeltin",IF(F67&lt;0,"Seans aşımı",""))))))</x:f>
      </x:c>
    </x:row>
    <x:row r="68" ht="25" customHeight="1">
      <x:c r="A68" s="14"/>
      <x:c r="B68" s="14"/>
      <x:c r="C68" s="14"/>
      <x:c r="D68" s="18"/>
      <x:c r="E68" s="19" t="str">
        <x:f>IF(OR(A68="",B68="",D68=""),"",IF(COUNTIF($A$8:$A$107,A68)&lt;&gt;1,"",IF(SUMIFS(Randevular!$K$8:$K$207,Randevular!$G$8:$G$207,A68)&gt;0,"",SUMIFS(Randevular!$I$8:$I$207,Randevular!$G$8:$G$207,A68,Randevular!$C$8:$C$207,B68))))</x:f>
      </x:c>
      <x:c r="F68" s="19" t="str">
        <x:f>IF(OR(E68="",NOT(ISNUMBER(D68))),"",D68-E68)</x:f>
      </x:c>
      <x:c r="G68" s="16" t="str">
        <x:f>IF(COUNTA(A68:D68)=0,"",IF(OR(A68="",B68="",C68="",D68=""),"Eksik paket bilgisi",IF(COUNTIF($A$8:$A$107,A68)&gt;1,"Paket kodu tekrarı",IF(OR(NOT(ISNUMBER(D68)),D68&lt;0,MOD(D68,1)&lt;&gt;0),"Toplam: geçerli tam sayı",IF(SUMIFS(Randevular!$K$8:$K$207,Randevular!$G$8:$G$207,A68)&gt;0,"Randevu hatasını düzeltin",IF(F68&lt;0,"Seans aşımı",""))))))</x:f>
      </x:c>
    </x:row>
    <x:row r="69" ht="25" customHeight="1">
      <x:c r="A69" s="14"/>
      <x:c r="B69" s="14"/>
      <x:c r="C69" s="14"/>
      <x:c r="D69" s="18"/>
      <x:c r="E69" s="19" t="str">
        <x:f>IF(OR(A69="",B69="",D69=""),"",IF(COUNTIF($A$8:$A$107,A69)&lt;&gt;1,"",IF(SUMIFS(Randevular!$K$8:$K$207,Randevular!$G$8:$G$207,A69)&gt;0,"",SUMIFS(Randevular!$I$8:$I$207,Randevular!$G$8:$G$207,A69,Randevular!$C$8:$C$207,B69))))</x:f>
      </x:c>
      <x:c r="F69" s="19" t="str">
        <x:f>IF(OR(E69="",NOT(ISNUMBER(D69))),"",D69-E69)</x:f>
      </x:c>
      <x:c r="G69" s="16" t="str">
        <x:f>IF(COUNTA(A69:D69)=0,"",IF(OR(A69="",B69="",C69="",D69=""),"Eksik paket bilgisi",IF(COUNTIF($A$8:$A$107,A69)&gt;1,"Paket kodu tekrarı",IF(OR(NOT(ISNUMBER(D69)),D69&lt;0,MOD(D69,1)&lt;&gt;0),"Toplam: geçerli tam sayı",IF(SUMIFS(Randevular!$K$8:$K$207,Randevular!$G$8:$G$207,A69)&gt;0,"Randevu hatasını düzeltin",IF(F69&lt;0,"Seans aşımı",""))))))</x:f>
      </x:c>
    </x:row>
    <x:row r="70" ht="25" customHeight="1">
      <x:c r="A70" s="14"/>
      <x:c r="B70" s="14"/>
      <x:c r="C70" s="14"/>
      <x:c r="D70" s="18"/>
      <x:c r="E70" s="19" t="str">
        <x:f>IF(OR(A70="",B70="",D70=""),"",IF(COUNTIF($A$8:$A$107,A70)&lt;&gt;1,"",IF(SUMIFS(Randevular!$K$8:$K$207,Randevular!$G$8:$G$207,A70)&gt;0,"",SUMIFS(Randevular!$I$8:$I$207,Randevular!$G$8:$G$207,A70,Randevular!$C$8:$C$207,B70))))</x:f>
      </x:c>
      <x:c r="F70" s="19" t="str">
        <x:f>IF(OR(E70="",NOT(ISNUMBER(D70))),"",D70-E70)</x:f>
      </x:c>
      <x:c r="G70" s="16" t="str">
        <x:f>IF(COUNTA(A70:D70)=0,"",IF(OR(A70="",B70="",C70="",D70=""),"Eksik paket bilgisi",IF(COUNTIF($A$8:$A$107,A70)&gt;1,"Paket kodu tekrarı",IF(OR(NOT(ISNUMBER(D70)),D70&lt;0,MOD(D70,1)&lt;&gt;0),"Toplam: geçerli tam sayı",IF(SUMIFS(Randevular!$K$8:$K$207,Randevular!$G$8:$G$207,A70)&gt;0,"Randevu hatasını düzeltin",IF(F70&lt;0,"Seans aşımı",""))))))</x:f>
      </x:c>
    </x:row>
    <x:row r="71" ht="25" customHeight="1">
      <x:c r="A71" s="14"/>
      <x:c r="B71" s="14"/>
      <x:c r="C71" s="14"/>
      <x:c r="D71" s="18"/>
      <x:c r="E71" s="19" t="str">
        <x:f>IF(OR(A71="",B71="",D71=""),"",IF(COUNTIF($A$8:$A$107,A71)&lt;&gt;1,"",IF(SUMIFS(Randevular!$K$8:$K$207,Randevular!$G$8:$G$207,A71)&gt;0,"",SUMIFS(Randevular!$I$8:$I$207,Randevular!$G$8:$G$207,A71,Randevular!$C$8:$C$207,B71))))</x:f>
      </x:c>
      <x:c r="F71" s="19" t="str">
        <x:f>IF(OR(E71="",NOT(ISNUMBER(D71))),"",D71-E71)</x:f>
      </x:c>
      <x:c r="G71" s="16" t="str">
        <x:f>IF(COUNTA(A71:D71)=0,"",IF(OR(A71="",B71="",C71="",D71=""),"Eksik paket bilgisi",IF(COUNTIF($A$8:$A$107,A71)&gt;1,"Paket kodu tekrarı",IF(OR(NOT(ISNUMBER(D71)),D71&lt;0,MOD(D71,1)&lt;&gt;0),"Toplam: geçerli tam sayı",IF(SUMIFS(Randevular!$K$8:$K$207,Randevular!$G$8:$G$207,A71)&gt;0,"Randevu hatasını düzeltin",IF(F71&lt;0,"Seans aşımı",""))))))</x:f>
      </x:c>
    </x:row>
    <x:row r="72" ht="25" customHeight="1">
      <x:c r="A72" s="14"/>
      <x:c r="B72" s="14"/>
      <x:c r="C72" s="14"/>
      <x:c r="D72" s="18"/>
      <x:c r="E72" s="19" t="str">
        <x:f>IF(OR(A72="",B72="",D72=""),"",IF(COUNTIF($A$8:$A$107,A72)&lt;&gt;1,"",IF(SUMIFS(Randevular!$K$8:$K$207,Randevular!$G$8:$G$207,A72)&gt;0,"",SUMIFS(Randevular!$I$8:$I$207,Randevular!$G$8:$G$207,A72,Randevular!$C$8:$C$207,B72))))</x:f>
      </x:c>
      <x:c r="F72" s="19" t="str">
        <x:f>IF(OR(E72="",NOT(ISNUMBER(D72))),"",D72-E72)</x:f>
      </x:c>
      <x:c r="G72" s="16" t="str">
        <x:f>IF(COUNTA(A72:D72)=0,"",IF(OR(A72="",B72="",C72="",D72=""),"Eksik paket bilgisi",IF(COUNTIF($A$8:$A$107,A72)&gt;1,"Paket kodu tekrarı",IF(OR(NOT(ISNUMBER(D72)),D72&lt;0,MOD(D72,1)&lt;&gt;0),"Toplam: geçerli tam sayı",IF(SUMIFS(Randevular!$K$8:$K$207,Randevular!$G$8:$G$207,A72)&gt;0,"Randevu hatasını düzeltin",IF(F72&lt;0,"Seans aşımı",""))))))</x:f>
      </x:c>
    </x:row>
    <x:row r="73" ht="25" customHeight="1">
      <x:c r="A73" s="14"/>
      <x:c r="B73" s="14"/>
      <x:c r="C73" s="14"/>
      <x:c r="D73" s="18"/>
      <x:c r="E73" s="19" t="str">
        <x:f>IF(OR(A73="",B73="",D73=""),"",IF(COUNTIF($A$8:$A$107,A73)&lt;&gt;1,"",IF(SUMIFS(Randevular!$K$8:$K$207,Randevular!$G$8:$G$207,A73)&gt;0,"",SUMIFS(Randevular!$I$8:$I$207,Randevular!$G$8:$G$207,A73,Randevular!$C$8:$C$207,B73))))</x:f>
      </x:c>
      <x:c r="F73" s="19" t="str">
        <x:f>IF(OR(E73="",NOT(ISNUMBER(D73))),"",D73-E73)</x:f>
      </x:c>
      <x:c r="G73" s="16" t="str">
        <x:f>IF(COUNTA(A73:D73)=0,"",IF(OR(A73="",B73="",C73="",D73=""),"Eksik paket bilgisi",IF(COUNTIF($A$8:$A$107,A73)&gt;1,"Paket kodu tekrarı",IF(OR(NOT(ISNUMBER(D73)),D73&lt;0,MOD(D73,1)&lt;&gt;0),"Toplam: geçerli tam sayı",IF(SUMIFS(Randevular!$K$8:$K$207,Randevular!$G$8:$G$207,A73)&gt;0,"Randevu hatasını düzeltin",IF(F73&lt;0,"Seans aşımı",""))))))</x:f>
      </x:c>
    </x:row>
    <x:row r="74" ht="25" customHeight="1">
      <x:c r="A74" s="14"/>
      <x:c r="B74" s="14"/>
      <x:c r="C74" s="14"/>
      <x:c r="D74" s="18"/>
      <x:c r="E74" s="19" t="str">
        <x:f>IF(OR(A74="",B74="",D74=""),"",IF(COUNTIF($A$8:$A$107,A74)&lt;&gt;1,"",IF(SUMIFS(Randevular!$K$8:$K$207,Randevular!$G$8:$G$207,A74)&gt;0,"",SUMIFS(Randevular!$I$8:$I$207,Randevular!$G$8:$G$207,A74,Randevular!$C$8:$C$207,B74))))</x:f>
      </x:c>
      <x:c r="F74" s="19" t="str">
        <x:f>IF(OR(E74="",NOT(ISNUMBER(D74))),"",D74-E74)</x:f>
      </x:c>
      <x:c r="G74" s="16" t="str">
        <x:f>IF(COUNTA(A74:D74)=0,"",IF(OR(A74="",B74="",C74="",D74=""),"Eksik paket bilgisi",IF(COUNTIF($A$8:$A$107,A74)&gt;1,"Paket kodu tekrarı",IF(OR(NOT(ISNUMBER(D74)),D74&lt;0,MOD(D74,1)&lt;&gt;0),"Toplam: geçerli tam sayı",IF(SUMIFS(Randevular!$K$8:$K$207,Randevular!$G$8:$G$207,A74)&gt;0,"Randevu hatasını düzeltin",IF(F74&lt;0,"Seans aşımı",""))))))</x:f>
      </x:c>
    </x:row>
    <x:row r="75" ht="25" customHeight="1">
      <x:c r="A75" s="14"/>
      <x:c r="B75" s="14"/>
      <x:c r="C75" s="14"/>
      <x:c r="D75" s="18"/>
      <x:c r="E75" s="19" t="str">
        <x:f>IF(OR(A75="",B75="",D75=""),"",IF(COUNTIF($A$8:$A$107,A75)&lt;&gt;1,"",IF(SUMIFS(Randevular!$K$8:$K$207,Randevular!$G$8:$G$207,A75)&gt;0,"",SUMIFS(Randevular!$I$8:$I$207,Randevular!$G$8:$G$207,A75,Randevular!$C$8:$C$207,B75))))</x:f>
      </x:c>
      <x:c r="F75" s="19" t="str">
        <x:f>IF(OR(E75="",NOT(ISNUMBER(D75))),"",D75-E75)</x:f>
      </x:c>
      <x:c r="G75" s="16" t="str">
        <x:f>IF(COUNTA(A75:D75)=0,"",IF(OR(A75="",B75="",C75="",D75=""),"Eksik paket bilgisi",IF(COUNTIF($A$8:$A$107,A75)&gt;1,"Paket kodu tekrarı",IF(OR(NOT(ISNUMBER(D75)),D75&lt;0,MOD(D75,1)&lt;&gt;0),"Toplam: geçerli tam sayı",IF(SUMIFS(Randevular!$K$8:$K$207,Randevular!$G$8:$G$207,A75)&gt;0,"Randevu hatasını düzeltin",IF(F75&lt;0,"Seans aşımı",""))))))</x:f>
      </x:c>
    </x:row>
    <x:row r="76" ht="25" customHeight="1">
      <x:c r="A76" s="14"/>
      <x:c r="B76" s="14"/>
      <x:c r="C76" s="14"/>
      <x:c r="D76" s="18"/>
      <x:c r="E76" s="19" t="str">
        <x:f>IF(OR(A76="",B76="",D76=""),"",IF(COUNTIF($A$8:$A$107,A76)&lt;&gt;1,"",IF(SUMIFS(Randevular!$K$8:$K$207,Randevular!$G$8:$G$207,A76)&gt;0,"",SUMIFS(Randevular!$I$8:$I$207,Randevular!$G$8:$G$207,A76,Randevular!$C$8:$C$207,B76))))</x:f>
      </x:c>
      <x:c r="F76" s="19" t="str">
        <x:f>IF(OR(E76="",NOT(ISNUMBER(D76))),"",D76-E76)</x:f>
      </x:c>
      <x:c r="G76" s="16" t="str">
        <x:f>IF(COUNTA(A76:D76)=0,"",IF(OR(A76="",B76="",C76="",D76=""),"Eksik paket bilgisi",IF(COUNTIF($A$8:$A$107,A76)&gt;1,"Paket kodu tekrarı",IF(OR(NOT(ISNUMBER(D76)),D76&lt;0,MOD(D76,1)&lt;&gt;0),"Toplam: geçerli tam sayı",IF(SUMIFS(Randevular!$K$8:$K$207,Randevular!$G$8:$G$207,A76)&gt;0,"Randevu hatasını düzeltin",IF(F76&lt;0,"Seans aşımı",""))))))</x:f>
      </x:c>
    </x:row>
    <x:row r="77" ht="25" customHeight="1">
      <x:c r="A77" s="14"/>
      <x:c r="B77" s="14"/>
      <x:c r="C77" s="14"/>
      <x:c r="D77" s="18"/>
      <x:c r="E77" s="19" t="str">
        <x:f>IF(OR(A77="",B77="",D77=""),"",IF(COUNTIF($A$8:$A$107,A77)&lt;&gt;1,"",IF(SUMIFS(Randevular!$K$8:$K$207,Randevular!$G$8:$G$207,A77)&gt;0,"",SUMIFS(Randevular!$I$8:$I$207,Randevular!$G$8:$G$207,A77,Randevular!$C$8:$C$207,B77))))</x:f>
      </x:c>
      <x:c r="F77" s="19" t="str">
        <x:f>IF(OR(E77="",NOT(ISNUMBER(D77))),"",D77-E77)</x:f>
      </x:c>
      <x:c r="G77" s="16" t="str">
        <x:f>IF(COUNTA(A77:D77)=0,"",IF(OR(A77="",B77="",C77="",D77=""),"Eksik paket bilgisi",IF(COUNTIF($A$8:$A$107,A77)&gt;1,"Paket kodu tekrarı",IF(OR(NOT(ISNUMBER(D77)),D77&lt;0,MOD(D77,1)&lt;&gt;0),"Toplam: geçerli tam sayı",IF(SUMIFS(Randevular!$K$8:$K$207,Randevular!$G$8:$G$207,A77)&gt;0,"Randevu hatasını düzeltin",IF(F77&lt;0,"Seans aşımı",""))))))</x:f>
      </x:c>
    </x:row>
    <x:row r="78" ht="25" customHeight="1">
      <x:c r="A78" s="14"/>
      <x:c r="B78" s="14"/>
      <x:c r="C78" s="14"/>
      <x:c r="D78" s="18"/>
      <x:c r="E78" s="19" t="str">
        <x:f>IF(OR(A78="",B78="",D78=""),"",IF(COUNTIF($A$8:$A$107,A78)&lt;&gt;1,"",IF(SUMIFS(Randevular!$K$8:$K$207,Randevular!$G$8:$G$207,A78)&gt;0,"",SUMIFS(Randevular!$I$8:$I$207,Randevular!$G$8:$G$207,A78,Randevular!$C$8:$C$207,B78))))</x:f>
      </x:c>
      <x:c r="F78" s="19" t="str">
        <x:f>IF(OR(E78="",NOT(ISNUMBER(D78))),"",D78-E78)</x:f>
      </x:c>
      <x:c r="G78" s="16" t="str">
        <x:f>IF(COUNTA(A78:D78)=0,"",IF(OR(A78="",B78="",C78="",D78=""),"Eksik paket bilgisi",IF(COUNTIF($A$8:$A$107,A78)&gt;1,"Paket kodu tekrarı",IF(OR(NOT(ISNUMBER(D78)),D78&lt;0,MOD(D78,1)&lt;&gt;0),"Toplam: geçerli tam sayı",IF(SUMIFS(Randevular!$K$8:$K$207,Randevular!$G$8:$G$207,A78)&gt;0,"Randevu hatasını düzeltin",IF(F78&lt;0,"Seans aşımı",""))))))</x:f>
      </x:c>
    </x:row>
    <x:row r="79" ht="25" customHeight="1">
      <x:c r="A79" s="14"/>
      <x:c r="B79" s="14"/>
      <x:c r="C79" s="14"/>
      <x:c r="D79" s="18"/>
      <x:c r="E79" s="19" t="str">
        <x:f>IF(OR(A79="",B79="",D79=""),"",IF(COUNTIF($A$8:$A$107,A79)&lt;&gt;1,"",IF(SUMIFS(Randevular!$K$8:$K$207,Randevular!$G$8:$G$207,A79)&gt;0,"",SUMIFS(Randevular!$I$8:$I$207,Randevular!$G$8:$G$207,A79,Randevular!$C$8:$C$207,B79))))</x:f>
      </x:c>
      <x:c r="F79" s="19" t="str">
        <x:f>IF(OR(E79="",NOT(ISNUMBER(D79))),"",D79-E79)</x:f>
      </x:c>
      <x:c r="G79" s="16" t="str">
        <x:f>IF(COUNTA(A79:D79)=0,"",IF(OR(A79="",B79="",C79="",D79=""),"Eksik paket bilgisi",IF(COUNTIF($A$8:$A$107,A79)&gt;1,"Paket kodu tekrarı",IF(OR(NOT(ISNUMBER(D79)),D79&lt;0,MOD(D79,1)&lt;&gt;0),"Toplam: geçerli tam sayı",IF(SUMIFS(Randevular!$K$8:$K$207,Randevular!$G$8:$G$207,A79)&gt;0,"Randevu hatasını düzeltin",IF(F79&lt;0,"Seans aşımı",""))))))</x:f>
      </x:c>
    </x:row>
    <x:row r="80" ht="25" customHeight="1">
      <x:c r="A80" s="14"/>
      <x:c r="B80" s="14"/>
      <x:c r="C80" s="14"/>
      <x:c r="D80" s="18"/>
      <x:c r="E80" s="19" t="str">
        <x:f>IF(OR(A80="",B80="",D80=""),"",IF(COUNTIF($A$8:$A$107,A80)&lt;&gt;1,"",IF(SUMIFS(Randevular!$K$8:$K$207,Randevular!$G$8:$G$207,A80)&gt;0,"",SUMIFS(Randevular!$I$8:$I$207,Randevular!$G$8:$G$207,A80,Randevular!$C$8:$C$207,B80))))</x:f>
      </x:c>
      <x:c r="F80" s="19" t="str">
        <x:f>IF(OR(E80="",NOT(ISNUMBER(D80))),"",D80-E80)</x:f>
      </x:c>
      <x:c r="G80" s="16" t="str">
        <x:f>IF(COUNTA(A80:D80)=0,"",IF(OR(A80="",B80="",C80="",D80=""),"Eksik paket bilgisi",IF(COUNTIF($A$8:$A$107,A80)&gt;1,"Paket kodu tekrarı",IF(OR(NOT(ISNUMBER(D80)),D80&lt;0,MOD(D80,1)&lt;&gt;0),"Toplam: geçerli tam sayı",IF(SUMIFS(Randevular!$K$8:$K$207,Randevular!$G$8:$G$207,A80)&gt;0,"Randevu hatasını düzeltin",IF(F80&lt;0,"Seans aşımı",""))))))</x:f>
      </x:c>
    </x:row>
    <x:row r="81" ht="25" customHeight="1">
      <x:c r="A81" s="14"/>
      <x:c r="B81" s="14"/>
      <x:c r="C81" s="14"/>
      <x:c r="D81" s="18"/>
      <x:c r="E81" s="19" t="str">
        <x:f>IF(OR(A81="",B81="",D81=""),"",IF(COUNTIF($A$8:$A$107,A81)&lt;&gt;1,"",IF(SUMIFS(Randevular!$K$8:$K$207,Randevular!$G$8:$G$207,A81)&gt;0,"",SUMIFS(Randevular!$I$8:$I$207,Randevular!$G$8:$G$207,A81,Randevular!$C$8:$C$207,B81))))</x:f>
      </x:c>
      <x:c r="F81" s="19" t="str">
        <x:f>IF(OR(E81="",NOT(ISNUMBER(D81))),"",D81-E81)</x:f>
      </x:c>
      <x:c r="G81" s="16" t="str">
        <x:f>IF(COUNTA(A81:D81)=0,"",IF(OR(A81="",B81="",C81="",D81=""),"Eksik paket bilgisi",IF(COUNTIF($A$8:$A$107,A81)&gt;1,"Paket kodu tekrarı",IF(OR(NOT(ISNUMBER(D81)),D81&lt;0,MOD(D81,1)&lt;&gt;0),"Toplam: geçerli tam sayı",IF(SUMIFS(Randevular!$K$8:$K$207,Randevular!$G$8:$G$207,A81)&gt;0,"Randevu hatasını düzeltin",IF(F81&lt;0,"Seans aşımı",""))))))</x:f>
      </x:c>
    </x:row>
    <x:row r="82" ht="25" customHeight="1">
      <x:c r="A82" s="14"/>
      <x:c r="B82" s="14"/>
      <x:c r="C82" s="14"/>
      <x:c r="D82" s="18"/>
      <x:c r="E82" s="19" t="str">
        <x:f>IF(OR(A82="",B82="",D82=""),"",IF(COUNTIF($A$8:$A$107,A82)&lt;&gt;1,"",IF(SUMIFS(Randevular!$K$8:$K$207,Randevular!$G$8:$G$207,A82)&gt;0,"",SUMIFS(Randevular!$I$8:$I$207,Randevular!$G$8:$G$207,A82,Randevular!$C$8:$C$207,B82))))</x:f>
      </x:c>
      <x:c r="F82" s="19" t="str">
        <x:f>IF(OR(E82="",NOT(ISNUMBER(D82))),"",D82-E82)</x:f>
      </x:c>
      <x:c r="G82" s="16" t="str">
        <x:f>IF(COUNTA(A82:D82)=0,"",IF(OR(A82="",B82="",C82="",D82=""),"Eksik paket bilgisi",IF(COUNTIF($A$8:$A$107,A82)&gt;1,"Paket kodu tekrarı",IF(OR(NOT(ISNUMBER(D82)),D82&lt;0,MOD(D82,1)&lt;&gt;0),"Toplam: geçerli tam sayı",IF(SUMIFS(Randevular!$K$8:$K$207,Randevular!$G$8:$G$207,A82)&gt;0,"Randevu hatasını düzeltin",IF(F82&lt;0,"Seans aşımı",""))))))</x:f>
      </x:c>
    </x:row>
    <x:row r="83" ht="25" customHeight="1">
      <x:c r="A83" s="14"/>
      <x:c r="B83" s="14"/>
      <x:c r="C83" s="14"/>
      <x:c r="D83" s="18"/>
      <x:c r="E83" s="19" t="str">
        <x:f>IF(OR(A83="",B83="",D83=""),"",IF(COUNTIF($A$8:$A$107,A83)&lt;&gt;1,"",IF(SUMIFS(Randevular!$K$8:$K$207,Randevular!$G$8:$G$207,A83)&gt;0,"",SUMIFS(Randevular!$I$8:$I$207,Randevular!$G$8:$G$207,A83,Randevular!$C$8:$C$207,B83))))</x:f>
      </x:c>
      <x:c r="F83" s="19" t="str">
        <x:f>IF(OR(E83="",NOT(ISNUMBER(D83))),"",D83-E83)</x:f>
      </x:c>
      <x:c r="G83" s="16" t="str">
        <x:f>IF(COUNTA(A83:D83)=0,"",IF(OR(A83="",B83="",C83="",D83=""),"Eksik paket bilgisi",IF(COUNTIF($A$8:$A$107,A83)&gt;1,"Paket kodu tekrarı",IF(OR(NOT(ISNUMBER(D83)),D83&lt;0,MOD(D83,1)&lt;&gt;0),"Toplam: geçerli tam sayı",IF(SUMIFS(Randevular!$K$8:$K$207,Randevular!$G$8:$G$207,A83)&gt;0,"Randevu hatasını düzeltin",IF(F83&lt;0,"Seans aşımı",""))))))</x:f>
      </x:c>
    </x:row>
    <x:row r="84" ht="25" customHeight="1">
      <x:c r="A84" s="14"/>
      <x:c r="B84" s="14"/>
      <x:c r="C84" s="14"/>
      <x:c r="D84" s="18"/>
      <x:c r="E84" s="19" t="str">
        <x:f>IF(OR(A84="",B84="",D84=""),"",IF(COUNTIF($A$8:$A$107,A84)&lt;&gt;1,"",IF(SUMIFS(Randevular!$K$8:$K$207,Randevular!$G$8:$G$207,A84)&gt;0,"",SUMIFS(Randevular!$I$8:$I$207,Randevular!$G$8:$G$207,A84,Randevular!$C$8:$C$207,B84))))</x:f>
      </x:c>
      <x:c r="F84" s="19" t="str">
        <x:f>IF(OR(E84="",NOT(ISNUMBER(D84))),"",D84-E84)</x:f>
      </x:c>
      <x:c r="G84" s="16" t="str">
        <x:f>IF(COUNTA(A84:D84)=0,"",IF(OR(A84="",B84="",C84="",D84=""),"Eksik paket bilgisi",IF(COUNTIF($A$8:$A$107,A84)&gt;1,"Paket kodu tekrarı",IF(OR(NOT(ISNUMBER(D84)),D84&lt;0,MOD(D84,1)&lt;&gt;0),"Toplam: geçerli tam sayı",IF(SUMIFS(Randevular!$K$8:$K$207,Randevular!$G$8:$G$207,A84)&gt;0,"Randevu hatasını düzeltin",IF(F84&lt;0,"Seans aşımı",""))))))</x:f>
      </x:c>
    </x:row>
    <x:row r="85" ht="25" customHeight="1">
      <x:c r="A85" s="14"/>
      <x:c r="B85" s="14"/>
      <x:c r="C85" s="14"/>
      <x:c r="D85" s="18"/>
      <x:c r="E85" s="19" t="str">
        <x:f>IF(OR(A85="",B85="",D85=""),"",IF(COUNTIF($A$8:$A$107,A85)&lt;&gt;1,"",IF(SUMIFS(Randevular!$K$8:$K$207,Randevular!$G$8:$G$207,A85)&gt;0,"",SUMIFS(Randevular!$I$8:$I$207,Randevular!$G$8:$G$207,A85,Randevular!$C$8:$C$207,B85))))</x:f>
      </x:c>
      <x:c r="F85" s="19" t="str">
        <x:f>IF(OR(E85="",NOT(ISNUMBER(D85))),"",D85-E85)</x:f>
      </x:c>
      <x:c r="G85" s="16" t="str">
        <x:f>IF(COUNTA(A85:D85)=0,"",IF(OR(A85="",B85="",C85="",D85=""),"Eksik paket bilgisi",IF(COUNTIF($A$8:$A$107,A85)&gt;1,"Paket kodu tekrarı",IF(OR(NOT(ISNUMBER(D85)),D85&lt;0,MOD(D85,1)&lt;&gt;0),"Toplam: geçerli tam sayı",IF(SUMIFS(Randevular!$K$8:$K$207,Randevular!$G$8:$G$207,A85)&gt;0,"Randevu hatasını düzeltin",IF(F85&lt;0,"Seans aşımı",""))))))</x:f>
      </x:c>
    </x:row>
    <x:row r="86" ht="25" customHeight="1">
      <x:c r="A86" s="14"/>
      <x:c r="B86" s="14"/>
      <x:c r="C86" s="14"/>
      <x:c r="D86" s="18"/>
      <x:c r="E86" s="19" t="str">
        <x:f>IF(OR(A86="",B86="",D86=""),"",IF(COUNTIF($A$8:$A$107,A86)&lt;&gt;1,"",IF(SUMIFS(Randevular!$K$8:$K$207,Randevular!$G$8:$G$207,A86)&gt;0,"",SUMIFS(Randevular!$I$8:$I$207,Randevular!$G$8:$G$207,A86,Randevular!$C$8:$C$207,B86))))</x:f>
      </x:c>
      <x:c r="F86" s="19" t="str">
        <x:f>IF(OR(E86="",NOT(ISNUMBER(D86))),"",D86-E86)</x:f>
      </x:c>
      <x:c r="G86" s="16" t="str">
        <x:f>IF(COUNTA(A86:D86)=0,"",IF(OR(A86="",B86="",C86="",D86=""),"Eksik paket bilgisi",IF(COUNTIF($A$8:$A$107,A86)&gt;1,"Paket kodu tekrarı",IF(OR(NOT(ISNUMBER(D86)),D86&lt;0,MOD(D86,1)&lt;&gt;0),"Toplam: geçerli tam sayı",IF(SUMIFS(Randevular!$K$8:$K$207,Randevular!$G$8:$G$207,A86)&gt;0,"Randevu hatasını düzeltin",IF(F86&lt;0,"Seans aşımı",""))))))</x:f>
      </x:c>
    </x:row>
    <x:row r="87" ht="25" customHeight="1">
      <x:c r="A87" s="14"/>
      <x:c r="B87" s="14"/>
      <x:c r="C87" s="14"/>
      <x:c r="D87" s="18"/>
      <x:c r="E87" s="19" t="str">
        <x:f>IF(OR(A87="",B87="",D87=""),"",IF(COUNTIF($A$8:$A$107,A87)&lt;&gt;1,"",IF(SUMIFS(Randevular!$K$8:$K$207,Randevular!$G$8:$G$207,A87)&gt;0,"",SUMIFS(Randevular!$I$8:$I$207,Randevular!$G$8:$G$207,A87,Randevular!$C$8:$C$207,B87))))</x:f>
      </x:c>
      <x:c r="F87" s="19" t="str">
        <x:f>IF(OR(E87="",NOT(ISNUMBER(D87))),"",D87-E87)</x:f>
      </x:c>
      <x:c r="G87" s="16" t="str">
        <x:f>IF(COUNTA(A87:D87)=0,"",IF(OR(A87="",B87="",C87="",D87=""),"Eksik paket bilgisi",IF(COUNTIF($A$8:$A$107,A87)&gt;1,"Paket kodu tekrarı",IF(OR(NOT(ISNUMBER(D87)),D87&lt;0,MOD(D87,1)&lt;&gt;0),"Toplam: geçerli tam sayı",IF(SUMIFS(Randevular!$K$8:$K$207,Randevular!$G$8:$G$207,A87)&gt;0,"Randevu hatasını düzeltin",IF(F87&lt;0,"Seans aşımı",""))))))</x:f>
      </x:c>
    </x:row>
    <x:row r="88" ht="25" customHeight="1">
      <x:c r="A88" s="14"/>
      <x:c r="B88" s="14"/>
      <x:c r="C88" s="14"/>
      <x:c r="D88" s="18"/>
      <x:c r="E88" s="19" t="str">
        <x:f>IF(OR(A88="",B88="",D88=""),"",IF(COUNTIF($A$8:$A$107,A88)&lt;&gt;1,"",IF(SUMIFS(Randevular!$K$8:$K$207,Randevular!$G$8:$G$207,A88)&gt;0,"",SUMIFS(Randevular!$I$8:$I$207,Randevular!$G$8:$G$207,A88,Randevular!$C$8:$C$207,B88))))</x:f>
      </x:c>
      <x:c r="F88" s="19" t="str">
        <x:f>IF(OR(E88="",NOT(ISNUMBER(D88))),"",D88-E88)</x:f>
      </x:c>
      <x:c r="G88" s="16" t="str">
        <x:f>IF(COUNTA(A88:D88)=0,"",IF(OR(A88="",B88="",C88="",D88=""),"Eksik paket bilgisi",IF(COUNTIF($A$8:$A$107,A88)&gt;1,"Paket kodu tekrarı",IF(OR(NOT(ISNUMBER(D88)),D88&lt;0,MOD(D88,1)&lt;&gt;0),"Toplam: geçerli tam sayı",IF(SUMIFS(Randevular!$K$8:$K$207,Randevular!$G$8:$G$207,A88)&gt;0,"Randevu hatasını düzeltin",IF(F88&lt;0,"Seans aşımı",""))))))</x:f>
      </x:c>
    </x:row>
    <x:row r="89" ht="25" customHeight="1">
      <x:c r="A89" s="14"/>
      <x:c r="B89" s="14"/>
      <x:c r="C89" s="14"/>
      <x:c r="D89" s="18"/>
      <x:c r="E89" s="19" t="str">
        <x:f>IF(OR(A89="",B89="",D89=""),"",IF(COUNTIF($A$8:$A$107,A89)&lt;&gt;1,"",IF(SUMIFS(Randevular!$K$8:$K$207,Randevular!$G$8:$G$207,A89)&gt;0,"",SUMIFS(Randevular!$I$8:$I$207,Randevular!$G$8:$G$207,A89,Randevular!$C$8:$C$207,B89))))</x:f>
      </x:c>
      <x:c r="F89" s="19" t="str">
        <x:f>IF(OR(E89="",NOT(ISNUMBER(D89))),"",D89-E89)</x:f>
      </x:c>
      <x:c r="G89" s="16" t="str">
        <x:f>IF(COUNTA(A89:D89)=0,"",IF(OR(A89="",B89="",C89="",D89=""),"Eksik paket bilgisi",IF(COUNTIF($A$8:$A$107,A89)&gt;1,"Paket kodu tekrarı",IF(OR(NOT(ISNUMBER(D89)),D89&lt;0,MOD(D89,1)&lt;&gt;0),"Toplam: geçerli tam sayı",IF(SUMIFS(Randevular!$K$8:$K$207,Randevular!$G$8:$G$207,A89)&gt;0,"Randevu hatasını düzeltin",IF(F89&lt;0,"Seans aşımı",""))))))</x:f>
      </x:c>
    </x:row>
    <x:row r="90" ht="25" customHeight="1">
      <x:c r="A90" s="14"/>
      <x:c r="B90" s="14"/>
      <x:c r="C90" s="14"/>
      <x:c r="D90" s="18"/>
      <x:c r="E90" s="19" t="str">
        <x:f>IF(OR(A90="",B90="",D90=""),"",IF(COUNTIF($A$8:$A$107,A90)&lt;&gt;1,"",IF(SUMIFS(Randevular!$K$8:$K$207,Randevular!$G$8:$G$207,A90)&gt;0,"",SUMIFS(Randevular!$I$8:$I$207,Randevular!$G$8:$G$207,A90,Randevular!$C$8:$C$207,B90))))</x:f>
      </x:c>
      <x:c r="F90" s="19" t="str">
        <x:f>IF(OR(E90="",NOT(ISNUMBER(D90))),"",D90-E90)</x:f>
      </x:c>
      <x:c r="G90" s="16" t="str">
        <x:f>IF(COUNTA(A90:D90)=0,"",IF(OR(A90="",B90="",C90="",D90=""),"Eksik paket bilgisi",IF(COUNTIF($A$8:$A$107,A90)&gt;1,"Paket kodu tekrarı",IF(OR(NOT(ISNUMBER(D90)),D90&lt;0,MOD(D90,1)&lt;&gt;0),"Toplam: geçerli tam sayı",IF(SUMIFS(Randevular!$K$8:$K$207,Randevular!$G$8:$G$207,A90)&gt;0,"Randevu hatasını düzeltin",IF(F90&lt;0,"Seans aşımı",""))))))</x:f>
      </x:c>
    </x:row>
    <x:row r="91" ht="25" customHeight="1">
      <x:c r="A91" s="14"/>
      <x:c r="B91" s="14"/>
      <x:c r="C91" s="14"/>
      <x:c r="D91" s="18"/>
      <x:c r="E91" s="19" t="str">
        <x:f>IF(OR(A91="",B91="",D91=""),"",IF(COUNTIF($A$8:$A$107,A91)&lt;&gt;1,"",IF(SUMIFS(Randevular!$K$8:$K$207,Randevular!$G$8:$G$207,A91)&gt;0,"",SUMIFS(Randevular!$I$8:$I$207,Randevular!$G$8:$G$207,A91,Randevular!$C$8:$C$207,B91))))</x:f>
      </x:c>
      <x:c r="F91" s="19" t="str">
        <x:f>IF(OR(E91="",NOT(ISNUMBER(D91))),"",D91-E91)</x:f>
      </x:c>
      <x:c r="G91" s="16" t="str">
        <x:f>IF(COUNTA(A91:D91)=0,"",IF(OR(A91="",B91="",C91="",D91=""),"Eksik paket bilgisi",IF(COUNTIF($A$8:$A$107,A91)&gt;1,"Paket kodu tekrarı",IF(OR(NOT(ISNUMBER(D91)),D91&lt;0,MOD(D91,1)&lt;&gt;0),"Toplam: geçerli tam sayı",IF(SUMIFS(Randevular!$K$8:$K$207,Randevular!$G$8:$G$207,A91)&gt;0,"Randevu hatasını düzeltin",IF(F91&lt;0,"Seans aşımı",""))))))</x:f>
      </x:c>
    </x:row>
    <x:row r="92" ht="25" customHeight="1">
      <x:c r="A92" s="14"/>
      <x:c r="B92" s="14"/>
      <x:c r="C92" s="14"/>
      <x:c r="D92" s="18"/>
      <x:c r="E92" s="19" t="str">
        <x:f>IF(OR(A92="",B92="",D92=""),"",IF(COUNTIF($A$8:$A$107,A92)&lt;&gt;1,"",IF(SUMIFS(Randevular!$K$8:$K$207,Randevular!$G$8:$G$207,A92)&gt;0,"",SUMIFS(Randevular!$I$8:$I$207,Randevular!$G$8:$G$207,A92,Randevular!$C$8:$C$207,B92))))</x:f>
      </x:c>
      <x:c r="F92" s="19" t="str">
        <x:f>IF(OR(E92="",NOT(ISNUMBER(D92))),"",D92-E92)</x:f>
      </x:c>
      <x:c r="G92" s="16" t="str">
        <x:f>IF(COUNTA(A92:D92)=0,"",IF(OR(A92="",B92="",C92="",D92=""),"Eksik paket bilgisi",IF(COUNTIF($A$8:$A$107,A92)&gt;1,"Paket kodu tekrarı",IF(OR(NOT(ISNUMBER(D92)),D92&lt;0,MOD(D92,1)&lt;&gt;0),"Toplam: geçerli tam sayı",IF(SUMIFS(Randevular!$K$8:$K$207,Randevular!$G$8:$G$207,A92)&gt;0,"Randevu hatasını düzeltin",IF(F92&lt;0,"Seans aşımı",""))))))</x:f>
      </x:c>
    </x:row>
    <x:row r="93" ht="25" customHeight="1">
      <x:c r="A93" s="14"/>
      <x:c r="B93" s="14"/>
      <x:c r="C93" s="14"/>
      <x:c r="D93" s="18"/>
      <x:c r="E93" s="19" t="str">
        <x:f>IF(OR(A93="",B93="",D93=""),"",IF(COUNTIF($A$8:$A$107,A93)&lt;&gt;1,"",IF(SUMIFS(Randevular!$K$8:$K$207,Randevular!$G$8:$G$207,A93)&gt;0,"",SUMIFS(Randevular!$I$8:$I$207,Randevular!$G$8:$G$207,A93,Randevular!$C$8:$C$207,B93))))</x:f>
      </x:c>
      <x:c r="F93" s="19" t="str">
        <x:f>IF(OR(E93="",NOT(ISNUMBER(D93))),"",D93-E93)</x:f>
      </x:c>
      <x:c r="G93" s="16" t="str">
        <x:f>IF(COUNTA(A93:D93)=0,"",IF(OR(A93="",B93="",C93="",D93=""),"Eksik paket bilgisi",IF(COUNTIF($A$8:$A$107,A93)&gt;1,"Paket kodu tekrarı",IF(OR(NOT(ISNUMBER(D93)),D93&lt;0,MOD(D93,1)&lt;&gt;0),"Toplam: geçerli tam sayı",IF(SUMIFS(Randevular!$K$8:$K$207,Randevular!$G$8:$G$207,A93)&gt;0,"Randevu hatasını düzeltin",IF(F93&lt;0,"Seans aşımı",""))))))</x:f>
      </x:c>
    </x:row>
    <x:row r="94" ht="25" customHeight="1">
      <x:c r="A94" s="14"/>
      <x:c r="B94" s="14"/>
      <x:c r="C94" s="14"/>
      <x:c r="D94" s="18"/>
      <x:c r="E94" s="19" t="str">
        <x:f>IF(OR(A94="",B94="",D94=""),"",IF(COUNTIF($A$8:$A$107,A94)&lt;&gt;1,"",IF(SUMIFS(Randevular!$K$8:$K$207,Randevular!$G$8:$G$207,A94)&gt;0,"",SUMIFS(Randevular!$I$8:$I$207,Randevular!$G$8:$G$207,A94,Randevular!$C$8:$C$207,B94))))</x:f>
      </x:c>
      <x:c r="F94" s="19" t="str">
        <x:f>IF(OR(E94="",NOT(ISNUMBER(D94))),"",D94-E94)</x:f>
      </x:c>
      <x:c r="G94" s="16" t="str">
        <x:f>IF(COUNTA(A94:D94)=0,"",IF(OR(A94="",B94="",C94="",D94=""),"Eksik paket bilgisi",IF(COUNTIF($A$8:$A$107,A94)&gt;1,"Paket kodu tekrarı",IF(OR(NOT(ISNUMBER(D94)),D94&lt;0,MOD(D94,1)&lt;&gt;0),"Toplam: geçerli tam sayı",IF(SUMIFS(Randevular!$K$8:$K$207,Randevular!$G$8:$G$207,A94)&gt;0,"Randevu hatasını düzeltin",IF(F94&lt;0,"Seans aşımı",""))))))</x:f>
      </x:c>
    </x:row>
    <x:row r="95" ht="25" customHeight="1">
      <x:c r="A95" s="14"/>
      <x:c r="B95" s="14"/>
      <x:c r="C95" s="14"/>
      <x:c r="D95" s="18"/>
      <x:c r="E95" s="19" t="str">
        <x:f>IF(OR(A95="",B95="",D95=""),"",IF(COUNTIF($A$8:$A$107,A95)&lt;&gt;1,"",IF(SUMIFS(Randevular!$K$8:$K$207,Randevular!$G$8:$G$207,A95)&gt;0,"",SUMIFS(Randevular!$I$8:$I$207,Randevular!$G$8:$G$207,A95,Randevular!$C$8:$C$207,B95))))</x:f>
      </x:c>
      <x:c r="F95" s="19" t="str">
        <x:f>IF(OR(E95="",NOT(ISNUMBER(D95))),"",D95-E95)</x:f>
      </x:c>
      <x:c r="G95" s="16" t="str">
        <x:f>IF(COUNTA(A95:D95)=0,"",IF(OR(A95="",B95="",C95="",D95=""),"Eksik paket bilgisi",IF(COUNTIF($A$8:$A$107,A95)&gt;1,"Paket kodu tekrarı",IF(OR(NOT(ISNUMBER(D95)),D95&lt;0,MOD(D95,1)&lt;&gt;0),"Toplam: geçerli tam sayı",IF(SUMIFS(Randevular!$K$8:$K$207,Randevular!$G$8:$G$207,A95)&gt;0,"Randevu hatasını düzeltin",IF(F95&lt;0,"Seans aşımı",""))))))</x:f>
      </x:c>
    </x:row>
    <x:row r="96" ht="25" customHeight="1">
      <x:c r="A96" s="14"/>
      <x:c r="B96" s="14"/>
      <x:c r="C96" s="14"/>
      <x:c r="D96" s="18"/>
      <x:c r="E96" s="19" t="str">
        <x:f>IF(OR(A96="",B96="",D96=""),"",IF(COUNTIF($A$8:$A$107,A96)&lt;&gt;1,"",IF(SUMIFS(Randevular!$K$8:$K$207,Randevular!$G$8:$G$207,A96)&gt;0,"",SUMIFS(Randevular!$I$8:$I$207,Randevular!$G$8:$G$207,A96,Randevular!$C$8:$C$207,B96))))</x:f>
      </x:c>
      <x:c r="F96" s="19" t="str">
        <x:f>IF(OR(E96="",NOT(ISNUMBER(D96))),"",D96-E96)</x:f>
      </x:c>
      <x:c r="G96" s="16" t="str">
        <x:f>IF(COUNTA(A96:D96)=0,"",IF(OR(A96="",B96="",C96="",D96=""),"Eksik paket bilgisi",IF(COUNTIF($A$8:$A$107,A96)&gt;1,"Paket kodu tekrarı",IF(OR(NOT(ISNUMBER(D96)),D96&lt;0,MOD(D96,1)&lt;&gt;0),"Toplam: geçerli tam sayı",IF(SUMIFS(Randevular!$K$8:$K$207,Randevular!$G$8:$G$207,A96)&gt;0,"Randevu hatasını düzeltin",IF(F96&lt;0,"Seans aşımı",""))))))</x:f>
      </x:c>
    </x:row>
    <x:row r="97" ht="25" customHeight="1">
      <x:c r="A97" s="14"/>
      <x:c r="B97" s="14"/>
      <x:c r="C97" s="14"/>
      <x:c r="D97" s="18"/>
      <x:c r="E97" s="19" t="str">
        <x:f>IF(OR(A97="",B97="",D97=""),"",IF(COUNTIF($A$8:$A$107,A97)&lt;&gt;1,"",IF(SUMIFS(Randevular!$K$8:$K$207,Randevular!$G$8:$G$207,A97)&gt;0,"",SUMIFS(Randevular!$I$8:$I$207,Randevular!$G$8:$G$207,A97,Randevular!$C$8:$C$207,B97))))</x:f>
      </x:c>
      <x:c r="F97" s="19" t="str">
        <x:f>IF(OR(E97="",NOT(ISNUMBER(D97))),"",D97-E97)</x:f>
      </x:c>
      <x:c r="G97" s="16" t="str">
        <x:f>IF(COUNTA(A97:D97)=0,"",IF(OR(A97="",B97="",C97="",D97=""),"Eksik paket bilgisi",IF(COUNTIF($A$8:$A$107,A97)&gt;1,"Paket kodu tekrarı",IF(OR(NOT(ISNUMBER(D97)),D97&lt;0,MOD(D97,1)&lt;&gt;0),"Toplam: geçerli tam sayı",IF(SUMIFS(Randevular!$K$8:$K$207,Randevular!$G$8:$G$207,A97)&gt;0,"Randevu hatasını düzeltin",IF(F97&lt;0,"Seans aşımı",""))))))</x:f>
      </x:c>
    </x:row>
    <x:row r="98" ht="25" customHeight="1">
      <x:c r="A98" s="14"/>
      <x:c r="B98" s="14"/>
      <x:c r="C98" s="14"/>
      <x:c r="D98" s="18"/>
      <x:c r="E98" s="19" t="str">
        <x:f>IF(OR(A98="",B98="",D98=""),"",IF(COUNTIF($A$8:$A$107,A98)&lt;&gt;1,"",IF(SUMIFS(Randevular!$K$8:$K$207,Randevular!$G$8:$G$207,A98)&gt;0,"",SUMIFS(Randevular!$I$8:$I$207,Randevular!$G$8:$G$207,A98,Randevular!$C$8:$C$207,B98))))</x:f>
      </x:c>
      <x:c r="F98" s="19" t="str">
        <x:f>IF(OR(E98="",NOT(ISNUMBER(D98))),"",D98-E98)</x:f>
      </x:c>
      <x:c r="G98" s="16" t="str">
        <x:f>IF(COUNTA(A98:D98)=0,"",IF(OR(A98="",B98="",C98="",D98=""),"Eksik paket bilgisi",IF(COUNTIF($A$8:$A$107,A98)&gt;1,"Paket kodu tekrarı",IF(OR(NOT(ISNUMBER(D98)),D98&lt;0,MOD(D98,1)&lt;&gt;0),"Toplam: geçerli tam sayı",IF(SUMIFS(Randevular!$K$8:$K$207,Randevular!$G$8:$G$207,A98)&gt;0,"Randevu hatasını düzeltin",IF(F98&lt;0,"Seans aşımı",""))))))</x:f>
      </x:c>
    </x:row>
    <x:row r="99" ht="25" customHeight="1">
      <x:c r="A99" s="14"/>
      <x:c r="B99" s="14"/>
      <x:c r="C99" s="14"/>
      <x:c r="D99" s="18"/>
      <x:c r="E99" s="19" t="str">
        <x:f>IF(OR(A99="",B99="",D99=""),"",IF(COUNTIF($A$8:$A$107,A99)&lt;&gt;1,"",IF(SUMIFS(Randevular!$K$8:$K$207,Randevular!$G$8:$G$207,A99)&gt;0,"",SUMIFS(Randevular!$I$8:$I$207,Randevular!$G$8:$G$207,A99,Randevular!$C$8:$C$207,B99))))</x:f>
      </x:c>
      <x:c r="F99" s="19" t="str">
        <x:f>IF(OR(E99="",NOT(ISNUMBER(D99))),"",D99-E99)</x:f>
      </x:c>
      <x:c r="G99" s="16" t="str">
        <x:f>IF(COUNTA(A99:D99)=0,"",IF(OR(A99="",B99="",C99="",D99=""),"Eksik paket bilgisi",IF(COUNTIF($A$8:$A$107,A99)&gt;1,"Paket kodu tekrarı",IF(OR(NOT(ISNUMBER(D99)),D99&lt;0,MOD(D99,1)&lt;&gt;0),"Toplam: geçerli tam sayı",IF(SUMIFS(Randevular!$K$8:$K$207,Randevular!$G$8:$G$207,A99)&gt;0,"Randevu hatasını düzeltin",IF(F99&lt;0,"Seans aşımı",""))))))</x:f>
      </x:c>
    </x:row>
    <x:row r="100" ht="25" customHeight="1">
      <x:c r="A100" s="14"/>
      <x:c r="B100" s="14"/>
      <x:c r="C100" s="14"/>
      <x:c r="D100" s="18"/>
      <x:c r="E100" s="19" t="str">
        <x:f>IF(OR(A100="",B100="",D100=""),"",IF(COUNTIF($A$8:$A$107,A100)&lt;&gt;1,"",IF(SUMIFS(Randevular!$K$8:$K$207,Randevular!$G$8:$G$207,A100)&gt;0,"",SUMIFS(Randevular!$I$8:$I$207,Randevular!$G$8:$G$207,A100,Randevular!$C$8:$C$207,B100))))</x:f>
      </x:c>
      <x:c r="F100" s="19" t="str">
        <x:f>IF(OR(E100="",NOT(ISNUMBER(D100))),"",D100-E100)</x:f>
      </x:c>
      <x:c r="G100" s="16" t="str">
        <x:f>IF(COUNTA(A100:D100)=0,"",IF(OR(A100="",B100="",C100="",D100=""),"Eksik paket bilgisi",IF(COUNTIF($A$8:$A$107,A100)&gt;1,"Paket kodu tekrarı",IF(OR(NOT(ISNUMBER(D100)),D100&lt;0,MOD(D100,1)&lt;&gt;0),"Toplam: geçerli tam sayı",IF(SUMIFS(Randevular!$K$8:$K$207,Randevular!$G$8:$G$207,A100)&gt;0,"Randevu hatasını düzeltin",IF(F100&lt;0,"Seans aşımı",""))))))</x:f>
      </x:c>
    </x:row>
    <x:row r="101" ht="25" customHeight="1">
      <x:c r="A101" s="14"/>
      <x:c r="B101" s="14"/>
      <x:c r="C101" s="14"/>
      <x:c r="D101" s="18"/>
      <x:c r="E101" s="19" t="str">
        <x:f>IF(OR(A101="",B101="",D101=""),"",IF(COUNTIF($A$8:$A$107,A101)&lt;&gt;1,"",IF(SUMIFS(Randevular!$K$8:$K$207,Randevular!$G$8:$G$207,A101)&gt;0,"",SUMIFS(Randevular!$I$8:$I$207,Randevular!$G$8:$G$207,A101,Randevular!$C$8:$C$207,B101))))</x:f>
      </x:c>
      <x:c r="F101" s="19" t="str">
        <x:f>IF(OR(E101="",NOT(ISNUMBER(D101))),"",D101-E101)</x:f>
      </x:c>
      <x:c r="G101" s="16" t="str">
        <x:f>IF(COUNTA(A101:D101)=0,"",IF(OR(A101="",B101="",C101="",D101=""),"Eksik paket bilgisi",IF(COUNTIF($A$8:$A$107,A101)&gt;1,"Paket kodu tekrarı",IF(OR(NOT(ISNUMBER(D101)),D101&lt;0,MOD(D101,1)&lt;&gt;0),"Toplam: geçerli tam sayı",IF(SUMIFS(Randevular!$K$8:$K$207,Randevular!$G$8:$G$207,A101)&gt;0,"Randevu hatasını düzeltin",IF(F101&lt;0,"Seans aşımı",""))))))</x:f>
      </x:c>
    </x:row>
    <x:row r="102" ht="25" customHeight="1">
      <x:c r="A102" s="14"/>
      <x:c r="B102" s="14"/>
      <x:c r="C102" s="14"/>
      <x:c r="D102" s="18"/>
      <x:c r="E102" s="19" t="str">
        <x:f>IF(OR(A102="",B102="",D102=""),"",IF(COUNTIF($A$8:$A$107,A102)&lt;&gt;1,"",IF(SUMIFS(Randevular!$K$8:$K$207,Randevular!$G$8:$G$207,A102)&gt;0,"",SUMIFS(Randevular!$I$8:$I$207,Randevular!$G$8:$G$207,A102,Randevular!$C$8:$C$207,B102))))</x:f>
      </x:c>
      <x:c r="F102" s="19" t="str">
        <x:f>IF(OR(E102="",NOT(ISNUMBER(D102))),"",D102-E102)</x:f>
      </x:c>
      <x:c r="G102" s="16" t="str">
        <x:f>IF(COUNTA(A102:D102)=0,"",IF(OR(A102="",B102="",C102="",D102=""),"Eksik paket bilgisi",IF(COUNTIF($A$8:$A$107,A102)&gt;1,"Paket kodu tekrarı",IF(OR(NOT(ISNUMBER(D102)),D102&lt;0,MOD(D102,1)&lt;&gt;0),"Toplam: geçerli tam sayı",IF(SUMIFS(Randevular!$K$8:$K$207,Randevular!$G$8:$G$207,A102)&gt;0,"Randevu hatasını düzeltin",IF(F102&lt;0,"Seans aşımı",""))))))</x:f>
      </x:c>
    </x:row>
    <x:row r="103" ht="25" customHeight="1">
      <x:c r="A103" s="14"/>
      <x:c r="B103" s="14"/>
      <x:c r="C103" s="14"/>
      <x:c r="D103" s="18"/>
      <x:c r="E103" s="19" t="str">
        <x:f>IF(OR(A103="",B103="",D103=""),"",IF(COUNTIF($A$8:$A$107,A103)&lt;&gt;1,"",IF(SUMIFS(Randevular!$K$8:$K$207,Randevular!$G$8:$G$207,A103)&gt;0,"",SUMIFS(Randevular!$I$8:$I$207,Randevular!$G$8:$G$207,A103,Randevular!$C$8:$C$207,B103))))</x:f>
      </x:c>
      <x:c r="F103" s="19" t="str">
        <x:f>IF(OR(E103="",NOT(ISNUMBER(D103))),"",D103-E103)</x:f>
      </x:c>
      <x:c r="G103" s="16" t="str">
        <x:f>IF(COUNTA(A103:D103)=0,"",IF(OR(A103="",B103="",C103="",D103=""),"Eksik paket bilgisi",IF(COUNTIF($A$8:$A$107,A103)&gt;1,"Paket kodu tekrarı",IF(OR(NOT(ISNUMBER(D103)),D103&lt;0,MOD(D103,1)&lt;&gt;0),"Toplam: geçerli tam sayı",IF(SUMIFS(Randevular!$K$8:$K$207,Randevular!$G$8:$G$207,A103)&gt;0,"Randevu hatasını düzeltin",IF(F103&lt;0,"Seans aşımı",""))))))</x:f>
      </x:c>
    </x:row>
    <x:row r="104" ht="25" customHeight="1">
      <x:c r="A104" s="14"/>
      <x:c r="B104" s="14"/>
      <x:c r="C104" s="14"/>
      <x:c r="D104" s="18"/>
      <x:c r="E104" s="19" t="str">
        <x:f>IF(OR(A104="",B104="",D104=""),"",IF(COUNTIF($A$8:$A$107,A104)&lt;&gt;1,"",IF(SUMIFS(Randevular!$K$8:$K$207,Randevular!$G$8:$G$207,A104)&gt;0,"",SUMIFS(Randevular!$I$8:$I$207,Randevular!$G$8:$G$207,A104,Randevular!$C$8:$C$207,B104))))</x:f>
      </x:c>
      <x:c r="F104" s="19" t="str">
        <x:f>IF(OR(E104="",NOT(ISNUMBER(D104))),"",D104-E104)</x:f>
      </x:c>
      <x:c r="G104" s="16" t="str">
        <x:f>IF(COUNTA(A104:D104)=0,"",IF(OR(A104="",B104="",C104="",D104=""),"Eksik paket bilgisi",IF(COUNTIF($A$8:$A$107,A104)&gt;1,"Paket kodu tekrarı",IF(OR(NOT(ISNUMBER(D104)),D104&lt;0,MOD(D104,1)&lt;&gt;0),"Toplam: geçerli tam sayı",IF(SUMIFS(Randevular!$K$8:$K$207,Randevular!$G$8:$G$207,A104)&gt;0,"Randevu hatasını düzeltin",IF(F104&lt;0,"Seans aşımı",""))))))</x:f>
      </x:c>
    </x:row>
    <x:row r="105" ht="25" customHeight="1">
      <x:c r="A105" s="14"/>
      <x:c r="B105" s="14"/>
      <x:c r="C105" s="14"/>
      <x:c r="D105" s="18"/>
      <x:c r="E105" s="19" t="str">
        <x:f>IF(OR(A105="",B105="",D105=""),"",IF(COUNTIF($A$8:$A$107,A105)&lt;&gt;1,"",IF(SUMIFS(Randevular!$K$8:$K$207,Randevular!$G$8:$G$207,A105)&gt;0,"",SUMIFS(Randevular!$I$8:$I$207,Randevular!$G$8:$G$207,A105,Randevular!$C$8:$C$207,B105))))</x:f>
      </x:c>
      <x:c r="F105" s="19" t="str">
        <x:f>IF(OR(E105="",NOT(ISNUMBER(D105))),"",D105-E105)</x:f>
      </x:c>
      <x:c r="G105" s="16" t="str">
        <x:f>IF(COUNTA(A105:D105)=0,"",IF(OR(A105="",B105="",C105="",D105=""),"Eksik paket bilgisi",IF(COUNTIF($A$8:$A$107,A105)&gt;1,"Paket kodu tekrarı",IF(OR(NOT(ISNUMBER(D105)),D105&lt;0,MOD(D105,1)&lt;&gt;0),"Toplam: geçerli tam sayı",IF(SUMIFS(Randevular!$K$8:$K$207,Randevular!$G$8:$G$207,A105)&gt;0,"Randevu hatasını düzeltin",IF(F105&lt;0,"Seans aşımı",""))))))</x:f>
      </x:c>
    </x:row>
    <x:row r="106" ht="25" customHeight="1">
      <x:c r="A106" s="14"/>
      <x:c r="B106" s="14"/>
      <x:c r="C106" s="14"/>
      <x:c r="D106" s="18"/>
      <x:c r="E106" s="19" t="str">
        <x:f>IF(OR(A106="",B106="",D106=""),"",IF(COUNTIF($A$8:$A$107,A106)&lt;&gt;1,"",IF(SUMIFS(Randevular!$K$8:$K$207,Randevular!$G$8:$G$207,A106)&gt;0,"",SUMIFS(Randevular!$I$8:$I$207,Randevular!$G$8:$G$207,A106,Randevular!$C$8:$C$207,B106))))</x:f>
      </x:c>
      <x:c r="F106" s="19" t="str">
        <x:f>IF(OR(E106="",NOT(ISNUMBER(D106))),"",D106-E106)</x:f>
      </x:c>
      <x:c r="G106" s="16" t="str">
        <x:f>IF(COUNTA(A106:D106)=0,"",IF(OR(A106="",B106="",C106="",D106=""),"Eksik paket bilgisi",IF(COUNTIF($A$8:$A$107,A106)&gt;1,"Paket kodu tekrarı",IF(OR(NOT(ISNUMBER(D106)),D106&lt;0,MOD(D106,1)&lt;&gt;0),"Toplam: geçerli tam sayı",IF(SUMIFS(Randevular!$K$8:$K$207,Randevular!$G$8:$G$207,A106)&gt;0,"Randevu hatasını düzeltin",IF(F106&lt;0,"Seans aşımı",""))))))</x:f>
      </x:c>
    </x:row>
    <x:row r="107" ht="25" customHeight="1">
      <x:c r="A107" s="15"/>
      <x:c r="B107" s="15"/>
      <x:c r="C107" s="15"/>
      <x:c r="D107" s="20"/>
      <x:c r="E107" s="21" t="str">
        <x:f>IF(OR(A107="",B107="",D107=""),"",IF(COUNTIF($A$8:$A$107,A107)&lt;&gt;1,"",IF(SUMIFS(Randevular!$K$8:$K$207,Randevular!$G$8:$G$207,A107)&gt;0,"",SUMIFS(Randevular!$I$8:$I$207,Randevular!$G$8:$G$207,A107,Randevular!$C$8:$C$207,B107))))</x:f>
      </x:c>
      <x:c r="F107" s="21" t="str">
        <x:f>IF(OR(E107="",NOT(ISNUMBER(D107))),"",D107-E107)</x:f>
      </x:c>
      <x:c r="G107" s="17" t="str">
        <x:f>IF(COUNTA(A107:D107)=0,"",IF(OR(A107="",B107="",C107="",D107=""),"Eksik paket bilgisi",IF(COUNTIF($A$8:$A$107,A107)&gt;1,"Paket kodu tekrarı",IF(OR(NOT(ISNUMBER(D107)),D107&lt;0,MOD(D107,1)&lt;&gt;0),"Toplam: geçerli tam sayı",IF(SUMIFS(Randevular!$K$8:$K$207,Randevular!$G$8:$G$207,A107)&gt;0,"Randevu hatasını düzeltin",IF(F107&lt;0,"Seans aşımı",""))))))</x:f>
      </x:c>
    </x:row>
  </x:sheetData>
  <x:conditionalFormatting sqref="G8:G107">
    <x:cfRule type="notContainsBlanks" dxfId="0" priority="1"/>
  </x:conditionalFormatting>
  <x:conditionalFormatting sqref="F8:F107">
    <x:cfRule type="cellIs" dxfId="2" priority="2" operator="lessThan">
      <x:formula>0</x:formula>
    </x:cfRule>
  </x:conditionalFormatting>
  <x:dataValidations count="1">
    <x:dataValidation type="whole" operator="greaterThanOrEqual" sqref="D8:D107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4D42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4" hidden="0" customWidth="1"/>
    <x:col min="2" max="2" width="11" hidden="0" customWidth="1"/>
    <x:col min="3" max="3" width="19" hidden="0" customWidth="1"/>
    <x:col min="4" max="4" width="25" hidden="0" customWidth="1"/>
    <x:col min="5" max="5" width="19" hidden="0" customWidth="1"/>
    <x:col min="6" max="6" width="19" hidden="0" customWidth="1"/>
    <x:col min="7" max="7" width="19" hidden="0" customWidth="1"/>
    <x:col min="8" max="8" width="16" hidden="0" customWidth="1"/>
    <x:col min="9" max="9" width="17" hidden="0" customWidth="1"/>
    <x:col min="10" max="10" width="34" hidden="0" customWidth="1"/>
    <x:col min="11" max="11" width="14" hidden="0" customWidth="1"/>
    <x:col min="12" max="12" width="14" hidden="0" customWidth="1"/>
    <x:col min="13" max="13" width="22" hidden="0" customWidth="1"/>
    <x:col min="14" max="14" width="2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8" customHeight="1">
      <x:c r="A2" s="3" t="str">
        <x:v>Salon Ajandam | Randevu kayıtları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1" customHeight="1">
      <x:c r="A4" s="4" t="str">
        <x:v>Paketli işlemde Paket kodu ve Seans adedi girin. Yalnız Tamamlandı durumundaki geçerli kayıtlar düşülür.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40" t="str">
        <x:v>Yeni saat kontrolü: L:N sütunları. Kullanım sekmesini okuyun.</x:v>
      </x:c>
      <x:c r="M4" s="40"/>
      <x:c r="N4" s="40"/>
    </x:row>
    <x:row r="5" ht="21" customHeight="1">
      <x:c r="A5" s="4" t="str">
        <x:v>Paket dışı işlemlerde paket kodu ve seans adedini boş bırakın. İptal / Gelmedi kayıtları seans düşürmez.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40" t="str">
        <x:v>Önce tüm Kontrol gerekli uyarılarını düzeltin.</x:v>
      </x:c>
      <x:c r="M5" s="40"/>
      <x:c r="N5" s="40"/>
    </x:row>
    <x:row r="6" ht="21" customHeight="1">
      <x:c r="A6" s="4" t="str">
        <x:v>Müşteri adı, telefon veya sağlık bilgisi yazmayın; kod kullanın. Bu dosya Salon Ajandam hesabıyla eşitlenmez.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40" t="str">
        <x:v>Aynı gün içinde biten randevular. 200 kayıt sınırı.</x:v>
      </x:c>
      <x:c r="M6" s="40"/>
      <x:c r="N6" s="40"/>
    </x:row>
    <x:row r="7" ht="34" customHeight="1">
      <x:c r="A7" s="10" t="str">
        <x:v>Tarih</x:v>
      </x:c>
      <x:c r="B7" s="10" t="str">
        <x:v>Saat</x:v>
      </x:c>
      <x:c r="C7" s="10" t="str">
        <x:v>Müşteri kodu</x:v>
      </x:c>
      <x:c r="D7" s="10" t="str">
        <x:v>Hizmet</x:v>
      </x:c>
      <x:c r="E7" s="10" t="str">
        <x:v>Personel kodu</x:v>
      </x:c>
      <x:c r="F7" s="10" t="str">
        <x:v>Durum</x:v>
      </x:c>
      <x:c r="G7" s="10" t="str">
        <x:v>Paket kodu</x:v>
      </x:c>
      <x:c r="H7" s="10" t="str">
        <x:v>Seans adedi</x:v>
      </x:c>
      <x:c r="I7" s="10" t="str">
        <x:v>Düşülen seans</x:v>
      </x:c>
      <x:c r="J7" s="10" t="str">
        <x:v>Kontrol</x:v>
      </x:c>
      <x:c r="K7" s="10" t="str">
        <x:v>Hata sayısı</x:v>
      </x:c>
      <x:c r="L7" s="10" t="str">
        <x:v>Süre (dk)</x:v>
      </x:c>
      <x:c r="M7" s="10" t="str">
        <x:v>Bitiş</x:v>
      </x:c>
      <x:c r="N7" s="10" t="str">
        <x:v>Çakışma kontrolü</x:v>
      </x:c>
    </x:row>
    <x:row r="8" ht="25" customHeight="1">
      <x:c r="A8" s="22"/>
      <x:c r="B8" s="24"/>
      <x:c r="C8" s="14"/>
      <x:c r="D8" s="14"/>
      <x:c r="E8" s="14"/>
      <x:c r="F8" s="14"/>
      <x:c r="G8" s="14"/>
      <x:c r="H8" s="18"/>
      <x:c r="I8" s="19" t="str">
        <x:f>IF(COUNTA(A8:H8)=0,"",IF(J8&lt;&gt;"","",IF(AND(F8="Tamamlandı",G8&lt;&gt;""),H8,0)))</x:f>
      </x:c>
      <x:c r="J8" s="16" t="str">
        <x:f>IF(COUNTA(A8:H8)=0,"",IF(OR(A8="",B8="",C8="",D8="",F8=""),"Eksik randevu bilgisi",IF(AND(F8&lt;&gt;"Planlandı",F8&lt;&gt;"Tamamlandı",F8&lt;&gt;"İptal",F8&lt;&gt;"Gelmedi"),"Durumu seçin",IF(G8="",IF(H8="","","Paket kodu eksik"),IF(COUNTIF(Paketler!$A$8:$A$107,G8)&lt;&gt;1,"Paket yok / kod tekrarı",IF(COUNTIFS(Paketler!$A$8:$A$107,G8,Paketler!$B$8:$B$107,C8)&lt;&gt;1,"Müşteri kodu uyuşmuyor",IF(AND(ISNUMBER(H8),H8&gt;0,MOD(H8,1)=0),"","Seans: pozitif tam sayı")))))))</x:f>
      </x:c>
      <x:c r="K8" s="16" t="str">
        <x:f>IF(COUNTA(A8:H8)=0,"",IF(J8="",0,1))</x:f>
      </x:c>
      <x:c r="L8" s="18"/>
      <x:c r="M8" s="36" t="str">
        <x:f>IFERROR(IF(COUNTA(A8:H8,L8)=0,"",IF(AND(ISNUMBER(A8),ISNUMBER(B8),ISNUMBER(L8)),IF(OR(C8="",D8="",E8="",COUNTIFS('Kullanım'!$D$5:$D$24,SUBSTITUTE(SUBSTITUTE(SUBSTITUTE(E8,"~","~~"),"*","~*"),"?","~?"))&lt;&gt;1,AND(F8&lt;&gt;"Planlandı",F8&lt;&gt;"Tamamlandı",F8&lt;&gt;"İptal",F8&lt;&gt;"Gelmedi"),A8&lt;1,A8&gt;2958465,MOD(A8,1)&lt;&gt;0,B8&lt;0,B8&gt;=1,L8&lt;=0,MOD(L8,1)&lt;&gt;0,B8&lt;&gt;ROUND(B8*1440,0)/1440,ROUND(B8*1440,0)+L8&gt;=1440),"Kontrol gerekli",(ROUND(B8*1440,0)+L8)/1440),"Kontrol gerekli")),"Kontrol gerekli")</x:f>
      </x:c>
      <x:c r="N8" s="37" t="str">
        <x:f>IFERROR(IF(COUNTA(A8:H8,L8)=0,"",IF(NOT(ISNUMBER(M8)),"Kontrol gerekli",IF(F8="İptal","İptal",IF(COUNTIFS($A$8:$A$207,A8,$E$8:$E$207,SUBSTITUTE(SUBSTITUTE(SUBSTITUTE(E8,"~","~~"),"*","~*"),"?","~?"),$F$8:$F$207,"&lt;&gt;İptal",$M$8:$M$207,"Kontrol gerekli")&gt;0,"Kontrol gerekli",IF(COUNTIFS($A$8:$A$207,A8,$E$8:$E$207,SUBSTITUTE(SUBSTITUTE(SUBSTITUTE(E8,"~","~~"),"*","~*"),"?","~?"),$F$8:$F$207,"&lt;&gt;İptal",$B$8:$B$207,"&lt;"&amp;M8,$M$8:$M$207,"&gt;"&amp;B8)-1&gt;0,"Çakışma var","Çakışma yok"))))),"Kontrol gerekli")</x:f>
      </x:c>
    </x:row>
    <x:row r="9" ht="25" customHeight="1">
      <x:c r="A9" s="22"/>
      <x:c r="B9" s="24"/>
      <x:c r="C9" s="14"/>
      <x:c r="D9" s="14"/>
      <x:c r="E9" s="14"/>
      <x:c r="F9" s="14"/>
      <x:c r="G9" s="14"/>
      <x:c r="H9" s="18"/>
      <x:c r="I9" s="19" t="str">
        <x:f>IF(COUNTA(A9:H9)=0,"",IF(J9&lt;&gt;"","",IF(AND(F9="Tamamlandı",G9&lt;&gt;""),H9,0)))</x:f>
      </x:c>
      <x:c r="J9" s="16" t="str">
        <x:f>IF(COUNTA(A9:H9)=0,"",IF(OR(A9="",B9="",C9="",D9="",F9=""),"Eksik randevu bilgisi",IF(AND(F9&lt;&gt;"Planlandı",F9&lt;&gt;"Tamamlandı",F9&lt;&gt;"İptal",F9&lt;&gt;"Gelmedi"),"Durumu seçin",IF(G9="",IF(H9="","","Paket kodu eksik"),IF(COUNTIF(Paketler!$A$8:$A$107,G9)&lt;&gt;1,"Paket yok / kod tekrarı",IF(COUNTIFS(Paketler!$A$8:$A$107,G9,Paketler!$B$8:$B$107,C9)&lt;&gt;1,"Müşteri kodu uyuşmuyor",IF(AND(ISNUMBER(H9),H9&gt;0,MOD(H9,1)=0),"","Seans: pozitif tam sayı")))))))</x:f>
      </x:c>
      <x:c r="K9" s="16" t="str">
        <x:f>IF(COUNTA(A9:H9)=0,"",IF(J9="",0,1))</x:f>
      </x:c>
      <x:c r="L9" s="18"/>
      <x:c r="M9" s="36" t="str">
        <x:f>IFERROR(IF(COUNTA(A9:H9,L9)=0,"",IF(AND(ISNUMBER(A9),ISNUMBER(B9),ISNUMBER(L9)),IF(OR(C9="",D9="",E9="",COUNTIFS('Kullanım'!$D$5:$D$24,SUBSTITUTE(SUBSTITUTE(SUBSTITUTE(E9,"~","~~"),"*","~*"),"?","~?"))&lt;&gt;1,AND(F9&lt;&gt;"Planlandı",F9&lt;&gt;"Tamamlandı",F9&lt;&gt;"İptal",F9&lt;&gt;"Gelmedi"),A9&lt;1,A9&gt;2958465,MOD(A9,1)&lt;&gt;0,B9&lt;0,B9&gt;=1,L9&lt;=0,MOD(L9,1)&lt;&gt;0,B9&lt;&gt;ROUND(B9*1440,0)/1440,ROUND(B9*1440,0)+L9&gt;=1440),"Kontrol gerekli",(ROUND(B9*1440,0)+L9)/1440),"Kontrol gerekli")),"Kontrol gerekli")</x:f>
      </x:c>
      <x:c r="N9" s="37" t="str">
        <x:f>IFERROR(IF(COUNTA(A9:H9,L9)=0,"",IF(NOT(ISNUMBER(M9)),"Kontrol gerekli",IF(F9="İptal","İptal",IF(COUNTIFS($A$8:$A$207,A9,$E$8:$E$207,SUBSTITUTE(SUBSTITUTE(SUBSTITUTE(E9,"~","~~"),"*","~*"),"?","~?"),$F$8:$F$207,"&lt;&gt;İptal",$M$8:$M$207,"Kontrol gerekli")&gt;0,"Kontrol gerekli",IF(COUNTIFS($A$8:$A$207,A9,$E$8:$E$207,SUBSTITUTE(SUBSTITUTE(SUBSTITUTE(E9,"~","~~"),"*","~*"),"?","~?"),$F$8:$F$207,"&lt;&gt;İptal",$B$8:$B$207,"&lt;"&amp;M9,$M$8:$M$207,"&gt;"&amp;B9)-1&gt;0,"Çakışma var","Çakışma yok"))))),"Kontrol gerekli")</x:f>
      </x:c>
    </x:row>
    <x:row r="10" ht="25" customHeight="1">
      <x:c r="A10" s="22"/>
      <x:c r="B10" s="24"/>
      <x:c r="C10" s="14"/>
      <x:c r="D10" s="14"/>
      <x:c r="E10" s="14"/>
      <x:c r="F10" s="14"/>
      <x:c r="G10" s="14"/>
      <x:c r="H10" s="18"/>
      <x:c r="I10" s="19" t="str">
        <x:f>IF(COUNTA(A10:H10)=0,"",IF(J10&lt;&gt;"","",IF(AND(F10="Tamamlandı",G10&lt;&gt;""),H10,0)))</x:f>
      </x:c>
      <x:c r="J10" s="16" t="str">
        <x:f>IF(COUNTA(A10:H10)=0,"",IF(OR(A10="",B10="",C10="",D10="",F10=""),"Eksik randevu bilgisi",IF(AND(F10&lt;&gt;"Planlandı",F10&lt;&gt;"Tamamlandı",F10&lt;&gt;"İptal",F10&lt;&gt;"Gelmedi"),"Durumu seçin",IF(G10="",IF(H10="","","Paket kodu eksik"),IF(COUNTIF(Paketler!$A$8:$A$107,G10)&lt;&gt;1,"Paket yok / kod tekrarı",IF(COUNTIFS(Paketler!$A$8:$A$107,G10,Paketler!$B$8:$B$107,C10)&lt;&gt;1,"Müşteri kodu uyuşmuyor",IF(AND(ISNUMBER(H10),H10&gt;0,MOD(H10,1)=0),"","Seans: pozitif tam sayı")))))))</x:f>
      </x:c>
      <x:c r="K10" s="16" t="str">
        <x:f>IF(COUNTA(A10:H10)=0,"",IF(J10="",0,1))</x:f>
      </x:c>
      <x:c r="L10" s="18"/>
      <x:c r="M10" s="36" t="str">
        <x:f>IFERROR(IF(COUNTA(A10:H10,L10)=0,"",IF(AND(ISNUMBER(A10),ISNUMBER(B10),ISNUMBER(L10)),IF(OR(C10="",D10="",E10="",COUNTIFS('Kullanım'!$D$5:$D$24,SUBSTITUTE(SUBSTITUTE(SUBSTITUTE(E10,"~","~~"),"*","~*"),"?","~?"))&lt;&gt;1,AND(F10&lt;&gt;"Planlandı",F10&lt;&gt;"Tamamlandı",F10&lt;&gt;"İptal",F10&lt;&gt;"Gelmedi"),A10&lt;1,A10&gt;2958465,MOD(A10,1)&lt;&gt;0,B10&lt;0,B10&gt;=1,L10&lt;=0,MOD(L10,1)&lt;&gt;0,B10&lt;&gt;ROUND(B10*1440,0)/1440,ROUND(B10*1440,0)+L10&gt;=1440),"Kontrol gerekli",(ROUND(B10*1440,0)+L10)/1440),"Kontrol gerekli")),"Kontrol gerekli")</x:f>
      </x:c>
      <x:c r="N10" s="37" t="str">
        <x:f>IFERROR(IF(COUNTA(A10:H10,L10)=0,"",IF(NOT(ISNUMBER(M10)),"Kontrol gerekli",IF(F10="İptal","İptal",IF(COUNTIFS($A$8:$A$207,A10,$E$8:$E$207,SUBSTITUTE(SUBSTITUTE(SUBSTITUTE(E10,"~","~~"),"*","~*"),"?","~?"),$F$8:$F$207,"&lt;&gt;İptal",$M$8:$M$207,"Kontrol gerekli")&gt;0,"Kontrol gerekli",IF(COUNTIFS($A$8:$A$207,A10,$E$8:$E$207,SUBSTITUTE(SUBSTITUTE(SUBSTITUTE(E10,"~","~~"),"*","~*"),"?","~?"),$F$8:$F$207,"&lt;&gt;İptal",$B$8:$B$207,"&lt;"&amp;M10,$M$8:$M$207,"&gt;"&amp;B10)-1&gt;0,"Çakışma var","Çakışma yok"))))),"Kontrol gerekli")</x:f>
      </x:c>
    </x:row>
    <x:row r="11" ht="25" customHeight="1">
      <x:c r="A11" s="22"/>
      <x:c r="B11" s="24"/>
      <x:c r="C11" s="14"/>
      <x:c r="D11" s="14"/>
      <x:c r="E11" s="14"/>
      <x:c r="F11" s="14"/>
      <x:c r="G11" s="14"/>
      <x:c r="H11" s="18"/>
      <x:c r="I11" s="19" t="str">
        <x:f>IF(COUNTA(A11:H11)=0,"",IF(J11&lt;&gt;"","",IF(AND(F11="Tamamlandı",G11&lt;&gt;""),H11,0)))</x:f>
      </x:c>
      <x:c r="J11" s="16" t="str">
        <x:f>IF(COUNTA(A11:H11)=0,"",IF(OR(A11="",B11="",C11="",D11="",F11=""),"Eksik randevu bilgisi",IF(AND(F11&lt;&gt;"Planlandı",F11&lt;&gt;"Tamamlandı",F11&lt;&gt;"İptal",F11&lt;&gt;"Gelmedi"),"Durumu seçin",IF(G11="",IF(H11="","","Paket kodu eksik"),IF(COUNTIF(Paketler!$A$8:$A$107,G11)&lt;&gt;1,"Paket yok / kod tekrarı",IF(COUNTIFS(Paketler!$A$8:$A$107,G11,Paketler!$B$8:$B$107,C11)&lt;&gt;1,"Müşteri kodu uyuşmuyor",IF(AND(ISNUMBER(H11),H11&gt;0,MOD(H11,1)=0),"","Seans: pozitif tam sayı")))))))</x:f>
      </x:c>
      <x:c r="K11" s="16" t="str">
        <x:f>IF(COUNTA(A11:H11)=0,"",IF(J11="",0,1))</x:f>
      </x:c>
      <x:c r="L11" s="18"/>
      <x:c r="M11" s="36" t="str">
        <x:f>IFERROR(IF(COUNTA(A11:H11,L11)=0,"",IF(AND(ISNUMBER(A11),ISNUMBER(B11),ISNUMBER(L11)),IF(OR(C11="",D11="",E11="",COUNTIFS('Kullanım'!$D$5:$D$24,SUBSTITUTE(SUBSTITUTE(SUBSTITUTE(E11,"~","~~"),"*","~*"),"?","~?"))&lt;&gt;1,AND(F11&lt;&gt;"Planlandı",F11&lt;&gt;"Tamamlandı",F11&lt;&gt;"İptal",F11&lt;&gt;"Gelmedi"),A11&lt;1,A11&gt;2958465,MOD(A11,1)&lt;&gt;0,B11&lt;0,B11&gt;=1,L11&lt;=0,MOD(L11,1)&lt;&gt;0,B11&lt;&gt;ROUND(B11*1440,0)/1440,ROUND(B11*1440,0)+L11&gt;=1440),"Kontrol gerekli",(ROUND(B11*1440,0)+L11)/1440),"Kontrol gerekli")),"Kontrol gerekli")</x:f>
      </x:c>
      <x:c r="N11" s="37" t="str">
        <x:f>IFERROR(IF(COUNTA(A11:H11,L11)=0,"",IF(NOT(ISNUMBER(M11)),"Kontrol gerekli",IF(F11="İptal","İptal",IF(COUNTIFS($A$8:$A$207,A11,$E$8:$E$207,SUBSTITUTE(SUBSTITUTE(SUBSTITUTE(E11,"~","~~"),"*","~*"),"?","~?"),$F$8:$F$207,"&lt;&gt;İptal",$M$8:$M$207,"Kontrol gerekli")&gt;0,"Kontrol gerekli",IF(COUNTIFS($A$8:$A$207,A11,$E$8:$E$207,SUBSTITUTE(SUBSTITUTE(SUBSTITUTE(E11,"~","~~"),"*","~*"),"?","~?"),$F$8:$F$207,"&lt;&gt;İptal",$B$8:$B$207,"&lt;"&amp;M11,$M$8:$M$207,"&gt;"&amp;B11)-1&gt;0,"Çakışma var","Çakışma yok"))))),"Kontrol gerekli")</x:f>
      </x:c>
    </x:row>
    <x:row r="12" ht="25" customHeight="1">
      <x:c r="A12" s="22"/>
      <x:c r="B12" s="24"/>
      <x:c r="C12" s="14"/>
      <x:c r="D12" s="14"/>
      <x:c r="E12" s="14"/>
      <x:c r="F12" s="14"/>
      <x:c r="G12" s="14"/>
      <x:c r="H12" s="18"/>
      <x:c r="I12" s="19" t="str">
        <x:f>IF(COUNTA(A12:H12)=0,"",IF(J12&lt;&gt;"","",IF(AND(F12="Tamamlandı",G12&lt;&gt;""),H12,0)))</x:f>
      </x:c>
      <x:c r="J12" s="16" t="str">
        <x:f>IF(COUNTA(A12:H12)=0,"",IF(OR(A12="",B12="",C12="",D12="",F12=""),"Eksik randevu bilgisi",IF(AND(F12&lt;&gt;"Planlandı",F12&lt;&gt;"Tamamlandı",F12&lt;&gt;"İptal",F12&lt;&gt;"Gelmedi"),"Durumu seçin",IF(G12="",IF(H12="","","Paket kodu eksik"),IF(COUNTIF(Paketler!$A$8:$A$107,G12)&lt;&gt;1,"Paket yok / kod tekrarı",IF(COUNTIFS(Paketler!$A$8:$A$107,G12,Paketler!$B$8:$B$107,C12)&lt;&gt;1,"Müşteri kodu uyuşmuyor",IF(AND(ISNUMBER(H12),H12&gt;0,MOD(H12,1)=0),"","Seans: pozitif tam sayı")))))))</x:f>
      </x:c>
      <x:c r="K12" s="16" t="str">
        <x:f>IF(COUNTA(A12:H12)=0,"",IF(J12="",0,1))</x:f>
      </x:c>
      <x:c r="L12" s="18"/>
      <x:c r="M12" s="36" t="str">
        <x:f>IFERROR(IF(COUNTA(A12:H12,L12)=0,"",IF(AND(ISNUMBER(A12),ISNUMBER(B12),ISNUMBER(L12)),IF(OR(C12="",D12="",E12="",COUNTIFS('Kullanım'!$D$5:$D$24,SUBSTITUTE(SUBSTITUTE(SUBSTITUTE(E12,"~","~~"),"*","~*"),"?","~?"))&lt;&gt;1,AND(F12&lt;&gt;"Planlandı",F12&lt;&gt;"Tamamlandı",F12&lt;&gt;"İptal",F12&lt;&gt;"Gelmedi"),A12&lt;1,A12&gt;2958465,MOD(A12,1)&lt;&gt;0,B12&lt;0,B12&gt;=1,L12&lt;=0,MOD(L12,1)&lt;&gt;0,B12&lt;&gt;ROUND(B12*1440,0)/1440,ROUND(B12*1440,0)+L12&gt;=1440),"Kontrol gerekli",(ROUND(B12*1440,0)+L12)/1440),"Kontrol gerekli")),"Kontrol gerekli")</x:f>
      </x:c>
      <x:c r="N12" s="37" t="str">
        <x:f>IFERROR(IF(COUNTA(A12:H12,L12)=0,"",IF(NOT(ISNUMBER(M12)),"Kontrol gerekli",IF(F12="İptal","İptal",IF(COUNTIFS($A$8:$A$207,A12,$E$8:$E$207,SUBSTITUTE(SUBSTITUTE(SUBSTITUTE(E12,"~","~~"),"*","~*"),"?","~?"),$F$8:$F$207,"&lt;&gt;İptal",$M$8:$M$207,"Kontrol gerekli")&gt;0,"Kontrol gerekli",IF(COUNTIFS($A$8:$A$207,A12,$E$8:$E$207,SUBSTITUTE(SUBSTITUTE(SUBSTITUTE(E12,"~","~~"),"*","~*"),"?","~?"),$F$8:$F$207,"&lt;&gt;İptal",$B$8:$B$207,"&lt;"&amp;M12,$M$8:$M$207,"&gt;"&amp;B12)-1&gt;0,"Çakışma var","Çakışma yok"))))),"Kontrol gerekli")</x:f>
      </x:c>
    </x:row>
    <x:row r="13" ht="25" customHeight="1">
      <x:c r="A13" s="22"/>
      <x:c r="B13" s="24"/>
      <x:c r="C13" s="14"/>
      <x:c r="D13" s="14"/>
      <x:c r="E13" s="14"/>
      <x:c r="F13" s="14"/>
      <x:c r="G13" s="14"/>
      <x:c r="H13" s="18"/>
      <x:c r="I13" s="19" t="str">
        <x:f>IF(COUNTA(A13:H13)=0,"",IF(J13&lt;&gt;"","",IF(AND(F13="Tamamlandı",G13&lt;&gt;""),H13,0)))</x:f>
      </x:c>
      <x:c r="J13" s="16" t="str">
        <x:f>IF(COUNTA(A13:H13)=0,"",IF(OR(A13="",B13="",C13="",D13="",F13=""),"Eksik randevu bilgisi",IF(AND(F13&lt;&gt;"Planlandı",F13&lt;&gt;"Tamamlandı",F13&lt;&gt;"İptal",F13&lt;&gt;"Gelmedi"),"Durumu seçin",IF(G13="",IF(H13="","","Paket kodu eksik"),IF(COUNTIF(Paketler!$A$8:$A$107,G13)&lt;&gt;1,"Paket yok / kod tekrarı",IF(COUNTIFS(Paketler!$A$8:$A$107,G13,Paketler!$B$8:$B$107,C13)&lt;&gt;1,"Müşteri kodu uyuşmuyor",IF(AND(ISNUMBER(H13),H13&gt;0,MOD(H13,1)=0),"","Seans: pozitif tam sayı")))))))</x:f>
      </x:c>
      <x:c r="K13" s="16" t="str">
        <x:f>IF(COUNTA(A13:H13)=0,"",IF(J13="",0,1))</x:f>
      </x:c>
      <x:c r="L13" s="18"/>
      <x:c r="M13" s="36" t="str">
        <x:f>IFERROR(IF(COUNTA(A13:H13,L13)=0,"",IF(AND(ISNUMBER(A13),ISNUMBER(B13),ISNUMBER(L13)),IF(OR(C13="",D13="",E13="",COUNTIFS('Kullanım'!$D$5:$D$24,SUBSTITUTE(SUBSTITUTE(SUBSTITUTE(E13,"~","~~"),"*","~*"),"?","~?"))&lt;&gt;1,AND(F13&lt;&gt;"Planlandı",F13&lt;&gt;"Tamamlandı",F13&lt;&gt;"İptal",F13&lt;&gt;"Gelmedi"),A13&lt;1,A13&gt;2958465,MOD(A13,1)&lt;&gt;0,B13&lt;0,B13&gt;=1,L13&lt;=0,MOD(L13,1)&lt;&gt;0,B13&lt;&gt;ROUND(B13*1440,0)/1440,ROUND(B13*1440,0)+L13&gt;=1440),"Kontrol gerekli",(ROUND(B13*1440,0)+L13)/1440),"Kontrol gerekli")),"Kontrol gerekli")</x:f>
      </x:c>
      <x:c r="N13" s="37" t="str">
        <x:f>IFERROR(IF(COUNTA(A13:H13,L13)=0,"",IF(NOT(ISNUMBER(M13)),"Kontrol gerekli",IF(F13="İptal","İptal",IF(COUNTIFS($A$8:$A$207,A13,$E$8:$E$207,SUBSTITUTE(SUBSTITUTE(SUBSTITUTE(E13,"~","~~"),"*","~*"),"?","~?"),$F$8:$F$207,"&lt;&gt;İptal",$M$8:$M$207,"Kontrol gerekli")&gt;0,"Kontrol gerekli",IF(COUNTIFS($A$8:$A$207,A13,$E$8:$E$207,SUBSTITUTE(SUBSTITUTE(SUBSTITUTE(E13,"~","~~"),"*","~*"),"?","~?"),$F$8:$F$207,"&lt;&gt;İptal",$B$8:$B$207,"&lt;"&amp;M13,$M$8:$M$207,"&gt;"&amp;B13)-1&gt;0,"Çakışma var","Çakışma yok"))))),"Kontrol gerekli")</x:f>
      </x:c>
    </x:row>
    <x:row r="14" ht="25" customHeight="1">
      <x:c r="A14" s="22"/>
      <x:c r="B14" s="24"/>
      <x:c r="C14" s="14"/>
      <x:c r="D14" s="14"/>
      <x:c r="E14" s="14"/>
      <x:c r="F14" s="14"/>
      <x:c r="G14" s="14"/>
      <x:c r="H14" s="18"/>
      <x:c r="I14" s="19" t="str">
        <x:f>IF(COUNTA(A14:H14)=0,"",IF(J14&lt;&gt;"","",IF(AND(F14="Tamamlandı",G14&lt;&gt;""),H14,0)))</x:f>
      </x:c>
      <x:c r="J14" s="16" t="str">
        <x:f>IF(COUNTA(A14:H14)=0,"",IF(OR(A14="",B14="",C14="",D14="",F14=""),"Eksik randevu bilgisi",IF(AND(F14&lt;&gt;"Planlandı",F14&lt;&gt;"Tamamlandı",F14&lt;&gt;"İptal",F14&lt;&gt;"Gelmedi"),"Durumu seçin",IF(G14="",IF(H14="","","Paket kodu eksik"),IF(COUNTIF(Paketler!$A$8:$A$107,G14)&lt;&gt;1,"Paket yok / kod tekrarı",IF(COUNTIFS(Paketler!$A$8:$A$107,G14,Paketler!$B$8:$B$107,C14)&lt;&gt;1,"Müşteri kodu uyuşmuyor",IF(AND(ISNUMBER(H14),H14&gt;0,MOD(H14,1)=0),"","Seans: pozitif tam sayı")))))))</x:f>
      </x:c>
      <x:c r="K14" s="16" t="str">
        <x:f>IF(COUNTA(A14:H14)=0,"",IF(J14="",0,1))</x:f>
      </x:c>
      <x:c r="L14" s="18"/>
      <x:c r="M14" s="36" t="str">
        <x:f>IFERROR(IF(COUNTA(A14:H14,L14)=0,"",IF(AND(ISNUMBER(A14),ISNUMBER(B14),ISNUMBER(L14)),IF(OR(C14="",D14="",E14="",COUNTIFS('Kullanım'!$D$5:$D$24,SUBSTITUTE(SUBSTITUTE(SUBSTITUTE(E14,"~","~~"),"*","~*"),"?","~?"))&lt;&gt;1,AND(F14&lt;&gt;"Planlandı",F14&lt;&gt;"Tamamlandı",F14&lt;&gt;"İptal",F14&lt;&gt;"Gelmedi"),A14&lt;1,A14&gt;2958465,MOD(A14,1)&lt;&gt;0,B14&lt;0,B14&gt;=1,L14&lt;=0,MOD(L14,1)&lt;&gt;0,B14&lt;&gt;ROUND(B14*1440,0)/1440,ROUND(B14*1440,0)+L14&gt;=1440),"Kontrol gerekli",(ROUND(B14*1440,0)+L14)/1440),"Kontrol gerekli")),"Kontrol gerekli")</x:f>
      </x:c>
      <x:c r="N14" s="37" t="str">
        <x:f>IFERROR(IF(COUNTA(A14:H14,L14)=0,"",IF(NOT(ISNUMBER(M14)),"Kontrol gerekli",IF(F14="İptal","İptal",IF(COUNTIFS($A$8:$A$207,A14,$E$8:$E$207,SUBSTITUTE(SUBSTITUTE(SUBSTITUTE(E14,"~","~~"),"*","~*"),"?","~?"),$F$8:$F$207,"&lt;&gt;İptal",$M$8:$M$207,"Kontrol gerekli")&gt;0,"Kontrol gerekli",IF(COUNTIFS($A$8:$A$207,A14,$E$8:$E$207,SUBSTITUTE(SUBSTITUTE(SUBSTITUTE(E14,"~","~~"),"*","~*"),"?","~?"),$F$8:$F$207,"&lt;&gt;İptal",$B$8:$B$207,"&lt;"&amp;M14,$M$8:$M$207,"&gt;"&amp;B14)-1&gt;0,"Çakışma var","Çakışma yok"))))),"Kontrol gerekli")</x:f>
      </x:c>
    </x:row>
    <x:row r="15" ht="25" customHeight="1">
      <x:c r="A15" s="22"/>
      <x:c r="B15" s="24"/>
      <x:c r="C15" s="14"/>
      <x:c r="D15" s="14"/>
      <x:c r="E15" s="14"/>
      <x:c r="F15" s="14"/>
      <x:c r="G15" s="14"/>
      <x:c r="H15" s="18"/>
      <x:c r="I15" s="19" t="str">
        <x:f>IF(COUNTA(A15:H15)=0,"",IF(J15&lt;&gt;"","",IF(AND(F15="Tamamlandı",G15&lt;&gt;""),H15,0)))</x:f>
      </x:c>
      <x:c r="J15" s="16" t="str">
        <x:f>IF(COUNTA(A15:H15)=0,"",IF(OR(A15="",B15="",C15="",D15="",F15=""),"Eksik randevu bilgisi",IF(AND(F15&lt;&gt;"Planlandı",F15&lt;&gt;"Tamamlandı",F15&lt;&gt;"İptal",F15&lt;&gt;"Gelmedi"),"Durumu seçin",IF(G15="",IF(H15="","","Paket kodu eksik"),IF(COUNTIF(Paketler!$A$8:$A$107,G15)&lt;&gt;1,"Paket yok / kod tekrarı",IF(COUNTIFS(Paketler!$A$8:$A$107,G15,Paketler!$B$8:$B$107,C15)&lt;&gt;1,"Müşteri kodu uyuşmuyor",IF(AND(ISNUMBER(H15),H15&gt;0,MOD(H15,1)=0),"","Seans: pozitif tam sayı")))))))</x:f>
      </x:c>
      <x:c r="K15" s="16" t="str">
        <x:f>IF(COUNTA(A15:H15)=0,"",IF(J15="",0,1))</x:f>
      </x:c>
      <x:c r="L15" s="18"/>
      <x:c r="M15" s="36" t="str">
        <x:f>IFERROR(IF(COUNTA(A15:H15,L15)=0,"",IF(AND(ISNUMBER(A15),ISNUMBER(B15),ISNUMBER(L15)),IF(OR(C15="",D15="",E15="",COUNTIFS('Kullanım'!$D$5:$D$24,SUBSTITUTE(SUBSTITUTE(SUBSTITUTE(E15,"~","~~"),"*","~*"),"?","~?"))&lt;&gt;1,AND(F15&lt;&gt;"Planlandı",F15&lt;&gt;"Tamamlandı",F15&lt;&gt;"İptal",F15&lt;&gt;"Gelmedi"),A15&lt;1,A15&gt;2958465,MOD(A15,1)&lt;&gt;0,B15&lt;0,B15&gt;=1,L15&lt;=0,MOD(L15,1)&lt;&gt;0,B15&lt;&gt;ROUND(B15*1440,0)/1440,ROUND(B15*1440,0)+L15&gt;=1440),"Kontrol gerekli",(ROUND(B15*1440,0)+L15)/1440),"Kontrol gerekli")),"Kontrol gerekli")</x:f>
      </x:c>
      <x:c r="N15" s="37" t="str">
        <x:f>IFERROR(IF(COUNTA(A15:H15,L15)=0,"",IF(NOT(ISNUMBER(M15)),"Kontrol gerekli",IF(F15="İptal","İptal",IF(COUNTIFS($A$8:$A$207,A15,$E$8:$E$207,SUBSTITUTE(SUBSTITUTE(SUBSTITUTE(E15,"~","~~"),"*","~*"),"?","~?"),$F$8:$F$207,"&lt;&gt;İptal",$M$8:$M$207,"Kontrol gerekli")&gt;0,"Kontrol gerekli",IF(COUNTIFS($A$8:$A$207,A15,$E$8:$E$207,SUBSTITUTE(SUBSTITUTE(SUBSTITUTE(E15,"~","~~"),"*","~*"),"?","~?"),$F$8:$F$207,"&lt;&gt;İptal",$B$8:$B$207,"&lt;"&amp;M15,$M$8:$M$207,"&gt;"&amp;B15)-1&gt;0,"Çakışma var","Çakışma yok"))))),"Kontrol gerekli")</x:f>
      </x:c>
    </x:row>
    <x:row r="16" ht="25" customHeight="1">
      <x:c r="A16" s="22"/>
      <x:c r="B16" s="24"/>
      <x:c r="C16" s="14"/>
      <x:c r="D16" s="14"/>
      <x:c r="E16" s="14"/>
      <x:c r="F16" s="14"/>
      <x:c r="G16" s="14"/>
      <x:c r="H16" s="18"/>
      <x:c r="I16" s="19" t="str">
        <x:f>IF(COUNTA(A16:H16)=0,"",IF(J16&lt;&gt;"","",IF(AND(F16="Tamamlandı",G16&lt;&gt;""),H16,0)))</x:f>
      </x:c>
      <x:c r="J16" s="16" t="str">
        <x:f>IF(COUNTA(A16:H16)=0,"",IF(OR(A16="",B16="",C16="",D16="",F16=""),"Eksik randevu bilgisi",IF(AND(F16&lt;&gt;"Planlandı",F16&lt;&gt;"Tamamlandı",F16&lt;&gt;"İptal",F16&lt;&gt;"Gelmedi"),"Durumu seçin",IF(G16="",IF(H16="","","Paket kodu eksik"),IF(COUNTIF(Paketler!$A$8:$A$107,G16)&lt;&gt;1,"Paket yok / kod tekrarı",IF(COUNTIFS(Paketler!$A$8:$A$107,G16,Paketler!$B$8:$B$107,C16)&lt;&gt;1,"Müşteri kodu uyuşmuyor",IF(AND(ISNUMBER(H16),H16&gt;0,MOD(H16,1)=0),"","Seans: pozitif tam sayı")))))))</x:f>
      </x:c>
      <x:c r="K16" s="16" t="str">
        <x:f>IF(COUNTA(A16:H16)=0,"",IF(J16="",0,1))</x:f>
      </x:c>
      <x:c r="L16" s="18"/>
      <x:c r="M16" s="36" t="str">
        <x:f>IFERROR(IF(COUNTA(A16:H16,L16)=0,"",IF(AND(ISNUMBER(A16),ISNUMBER(B16),ISNUMBER(L16)),IF(OR(C16="",D16="",E16="",COUNTIFS('Kullanım'!$D$5:$D$24,SUBSTITUTE(SUBSTITUTE(SUBSTITUTE(E16,"~","~~"),"*","~*"),"?","~?"))&lt;&gt;1,AND(F16&lt;&gt;"Planlandı",F16&lt;&gt;"Tamamlandı",F16&lt;&gt;"İptal",F16&lt;&gt;"Gelmedi"),A16&lt;1,A16&gt;2958465,MOD(A16,1)&lt;&gt;0,B16&lt;0,B16&gt;=1,L16&lt;=0,MOD(L16,1)&lt;&gt;0,B16&lt;&gt;ROUND(B16*1440,0)/1440,ROUND(B16*1440,0)+L16&gt;=1440),"Kontrol gerekli",(ROUND(B16*1440,0)+L16)/1440),"Kontrol gerekli")),"Kontrol gerekli")</x:f>
      </x:c>
      <x:c r="N16" s="37" t="str">
        <x:f>IFERROR(IF(COUNTA(A16:H16,L16)=0,"",IF(NOT(ISNUMBER(M16)),"Kontrol gerekli",IF(F16="İptal","İptal",IF(COUNTIFS($A$8:$A$207,A16,$E$8:$E$207,SUBSTITUTE(SUBSTITUTE(SUBSTITUTE(E16,"~","~~"),"*","~*"),"?","~?"),$F$8:$F$207,"&lt;&gt;İptal",$M$8:$M$207,"Kontrol gerekli")&gt;0,"Kontrol gerekli",IF(COUNTIFS($A$8:$A$207,A16,$E$8:$E$207,SUBSTITUTE(SUBSTITUTE(SUBSTITUTE(E16,"~","~~"),"*","~*"),"?","~?"),$F$8:$F$207,"&lt;&gt;İptal",$B$8:$B$207,"&lt;"&amp;M16,$M$8:$M$207,"&gt;"&amp;B16)-1&gt;0,"Çakışma var","Çakışma yok"))))),"Kontrol gerekli")</x:f>
      </x:c>
    </x:row>
    <x:row r="17" ht="25" customHeight="1">
      <x:c r="A17" s="22"/>
      <x:c r="B17" s="24"/>
      <x:c r="C17" s="14"/>
      <x:c r="D17" s="14"/>
      <x:c r="E17" s="14"/>
      <x:c r="F17" s="14"/>
      <x:c r="G17" s="14"/>
      <x:c r="H17" s="18"/>
      <x:c r="I17" s="19" t="str">
        <x:f>IF(COUNTA(A17:H17)=0,"",IF(J17&lt;&gt;"","",IF(AND(F17="Tamamlandı",G17&lt;&gt;""),H17,0)))</x:f>
      </x:c>
      <x:c r="J17" s="16" t="str">
        <x:f>IF(COUNTA(A17:H17)=0,"",IF(OR(A17="",B17="",C17="",D17="",F17=""),"Eksik randevu bilgisi",IF(AND(F17&lt;&gt;"Planlandı",F17&lt;&gt;"Tamamlandı",F17&lt;&gt;"İptal",F17&lt;&gt;"Gelmedi"),"Durumu seçin",IF(G17="",IF(H17="","","Paket kodu eksik"),IF(COUNTIF(Paketler!$A$8:$A$107,G17)&lt;&gt;1,"Paket yok / kod tekrarı",IF(COUNTIFS(Paketler!$A$8:$A$107,G17,Paketler!$B$8:$B$107,C17)&lt;&gt;1,"Müşteri kodu uyuşmuyor",IF(AND(ISNUMBER(H17),H17&gt;0,MOD(H17,1)=0),"","Seans: pozitif tam sayı")))))))</x:f>
      </x:c>
      <x:c r="K17" s="16" t="str">
        <x:f>IF(COUNTA(A17:H17)=0,"",IF(J17="",0,1))</x:f>
      </x:c>
      <x:c r="L17" s="18"/>
      <x:c r="M17" s="36" t="str">
        <x:f>IFERROR(IF(COUNTA(A17:H17,L17)=0,"",IF(AND(ISNUMBER(A17),ISNUMBER(B17),ISNUMBER(L17)),IF(OR(C17="",D17="",E17="",COUNTIFS('Kullanım'!$D$5:$D$24,SUBSTITUTE(SUBSTITUTE(SUBSTITUTE(E17,"~","~~"),"*","~*"),"?","~?"))&lt;&gt;1,AND(F17&lt;&gt;"Planlandı",F17&lt;&gt;"Tamamlandı",F17&lt;&gt;"İptal",F17&lt;&gt;"Gelmedi"),A17&lt;1,A17&gt;2958465,MOD(A17,1)&lt;&gt;0,B17&lt;0,B17&gt;=1,L17&lt;=0,MOD(L17,1)&lt;&gt;0,B17&lt;&gt;ROUND(B17*1440,0)/1440,ROUND(B17*1440,0)+L17&gt;=1440),"Kontrol gerekli",(ROUND(B17*1440,0)+L17)/1440),"Kontrol gerekli")),"Kontrol gerekli")</x:f>
      </x:c>
      <x:c r="N17" s="37" t="str">
        <x:f>IFERROR(IF(COUNTA(A17:H17,L17)=0,"",IF(NOT(ISNUMBER(M17)),"Kontrol gerekli",IF(F17="İptal","İptal",IF(COUNTIFS($A$8:$A$207,A17,$E$8:$E$207,SUBSTITUTE(SUBSTITUTE(SUBSTITUTE(E17,"~","~~"),"*","~*"),"?","~?"),$F$8:$F$207,"&lt;&gt;İptal",$M$8:$M$207,"Kontrol gerekli")&gt;0,"Kontrol gerekli",IF(COUNTIFS($A$8:$A$207,A17,$E$8:$E$207,SUBSTITUTE(SUBSTITUTE(SUBSTITUTE(E17,"~","~~"),"*","~*"),"?","~?"),$F$8:$F$207,"&lt;&gt;İptal",$B$8:$B$207,"&lt;"&amp;M17,$M$8:$M$207,"&gt;"&amp;B17)-1&gt;0,"Çakışma var","Çakışma yok"))))),"Kontrol gerekli")</x:f>
      </x:c>
    </x:row>
    <x:row r="18" ht="25" customHeight="1">
      <x:c r="A18" s="22"/>
      <x:c r="B18" s="24"/>
      <x:c r="C18" s="14"/>
      <x:c r="D18" s="14"/>
      <x:c r="E18" s="14"/>
      <x:c r="F18" s="14"/>
      <x:c r="G18" s="14"/>
      <x:c r="H18" s="18"/>
      <x:c r="I18" s="19" t="str">
        <x:f>IF(COUNTA(A18:H18)=0,"",IF(J18&lt;&gt;"","",IF(AND(F18="Tamamlandı",G18&lt;&gt;""),H18,0)))</x:f>
      </x:c>
      <x:c r="J18" s="16" t="str">
        <x:f>IF(COUNTA(A18:H18)=0,"",IF(OR(A18="",B18="",C18="",D18="",F18=""),"Eksik randevu bilgisi",IF(AND(F18&lt;&gt;"Planlandı",F18&lt;&gt;"Tamamlandı",F18&lt;&gt;"İptal",F18&lt;&gt;"Gelmedi"),"Durumu seçin",IF(G18="",IF(H18="","","Paket kodu eksik"),IF(COUNTIF(Paketler!$A$8:$A$107,G18)&lt;&gt;1,"Paket yok / kod tekrarı",IF(COUNTIFS(Paketler!$A$8:$A$107,G18,Paketler!$B$8:$B$107,C18)&lt;&gt;1,"Müşteri kodu uyuşmuyor",IF(AND(ISNUMBER(H18),H18&gt;0,MOD(H18,1)=0),"","Seans: pozitif tam sayı")))))))</x:f>
      </x:c>
      <x:c r="K18" s="16" t="str">
        <x:f>IF(COUNTA(A18:H18)=0,"",IF(J18="",0,1))</x:f>
      </x:c>
      <x:c r="L18" s="18"/>
      <x:c r="M18" s="36" t="str">
        <x:f>IFERROR(IF(COUNTA(A18:H18,L18)=0,"",IF(AND(ISNUMBER(A18),ISNUMBER(B18),ISNUMBER(L18)),IF(OR(C18="",D18="",E18="",COUNTIFS('Kullanım'!$D$5:$D$24,SUBSTITUTE(SUBSTITUTE(SUBSTITUTE(E18,"~","~~"),"*","~*"),"?","~?"))&lt;&gt;1,AND(F18&lt;&gt;"Planlandı",F18&lt;&gt;"Tamamlandı",F18&lt;&gt;"İptal",F18&lt;&gt;"Gelmedi"),A18&lt;1,A18&gt;2958465,MOD(A18,1)&lt;&gt;0,B18&lt;0,B18&gt;=1,L18&lt;=0,MOD(L18,1)&lt;&gt;0,B18&lt;&gt;ROUND(B18*1440,0)/1440,ROUND(B18*1440,0)+L18&gt;=1440),"Kontrol gerekli",(ROUND(B18*1440,0)+L18)/1440),"Kontrol gerekli")),"Kontrol gerekli")</x:f>
      </x:c>
      <x:c r="N18" s="37" t="str">
        <x:f>IFERROR(IF(COUNTA(A18:H18,L18)=0,"",IF(NOT(ISNUMBER(M18)),"Kontrol gerekli",IF(F18="İptal","İptal",IF(COUNTIFS($A$8:$A$207,A18,$E$8:$E$207,SUBSTITUTE(SUBSTITUTE(SUBSTITUTE(E18,"~","~~"),"*","~*"),"?","~?"),$F$8:$F$207,"&lt;&gt;İptal",$M$8:$M$207,"Kontrol gerekli")&gt;0,"Kontrol gerekli",IF(COUNTIFS($A$8:$A$207,A18,$E$8:$E$207,SUBSTITUTE(SUBSTITUTE(SUBSTITUTE(E18,"~","~~"),"*","~*"),"?","~?"),$F$8:$F$207,"&lt;&gt;İptal",$B$8:$B$207,"&lt;"&amp;M18,$M$8:$M$207,"&gt;"&amp;B18)-1&gt;0,"Çakışma var","Çakışma yok"))))),"Kontrol gerekli")</x:f>
      </x:c>
    </x:row>
    <x:row r="19" ht="25" customHeight="1">
      <x:c r="A19" s="22"/>
      <x:c r="B19" s="24"/>
      <x:c r="C19" s="14"/>
      <x:c r="D19" s="14"/>
      <x:c r="E19" s="14"/>
      <x:c r="F19" s="14"/>
      <x:c r="G19" s="14"/>
      <x:c r="H19" s="18"/>
      <x:c r="I19" s="19" t="str">
        <x:f>IF(COUNTA(A19:H19)=0,"",IF(J19&lt;&gt;"","",IF(AND(F19="Tamamlandı",G19&lt;&gt;""),H19,0)))</x:f>
      </x:c>
      <x:c r="J19" s="16" t="str">
        <x:f>IF(COUNTA(A19:H19)=0,"",IF(OR(A19="",B19="",C19="",D19="",F19=""),"Eksik randevu bilgisi",IF(AND(F19&lt;&gt;"Planlandı",F19&lt;&gt;"Tamamlandı",F19&lt;&gt;"İptal",F19&lt;&gt;"Gelmedi"),"Durumu seçin",IF(G19="",IF(H19="","","Paket kodu eksik"),IF(COUNTIF(Paketler!$A$8:$A$107,G19)&lt;&gt;1,"Paket yok / kod tekrarı",IF(COUNTIFS(Paketler!$A$8:$A$107,G19,Paketler!$B$8:$B$107,C19)&lt;&gt;1,"Müşteri kodu uyuşmuyor",IF(AND(ISNUMBER(H19),H19&gt;0,MOD(H19,1)=0),"","Seans: pozitif tam sayı")))))))</x:f>
      </x:c>
      <x:c r="K19" s="16" t="str">
        <x:f>IF(COUNTA(A19:H19)=0,"",IF(J19="",0,1))</x:f>
      </x:c>
      <x:c r="L19" s="18"/>
      <x:c r="M19" s="36" t="str">
        <x:f>IFERROR(IF(COUNTA(A19:H19,L19)=0,"",IF(AND(ISNUMBER(A19),ISNUMBER(B19),ISNUMBER(L19)),IF(OR(C19="",D19="",E19="",COUNTIFS('Kullanım'!$D$5:$D$24,SUBSTITUTE(SUBSTITUTE(SUBSTITUTE(E19,"~","~~"),"*","~*"),"?","~?"))&lt;&gt;1,AND(F19&lt;&gt;"Planlandı",F19&lt;&gt;"Tamamlandı",F19&lt;&gt;"İptal",F19&lt;&gt;"Gelmedi"),A19&lt;1,A19&gt;2958465,MOD(A19,1)&lt;&gt;0,B19&lt;0,B19&gt;=1,L19&lt;=0,MOD(L19,1)&lt;&gt;0,B19&lt;&gt;ROUND(B19*1440,0)/1440,ROUND(B19*1440,0)+L19&gt;=1440),"Kontrol gerekli",(ROUND(B19*1440,0)+L19)/1440),"Kontrol gerekli")),"Kontrol gerekli")</x:f>
      </x:c>
      <x:c r="N19" s="37" t="str">
        <x:f>IFERROR(IF(COUNTA(A19:H19,L19)=0,"",IF(NOT(ISNUMBER(M19)),"Kontrol gerekli",IF(F19="İptal","İptal",IF(COUNTIFS($A$8:$A$207,A19,$E$8:$E$207,SUBSTITUTE(SUBSTITUTE(SUBSTITUTE(E19,"~","~~"),"*","~*"),"?","~?"),$F$8:$F$207,"&lt;&gt;İptal",$M$8:$M$207,"Kontrol gerekli")&gt;0,"Kontrol gerekli",IF(COUNTIFS($A$8:$A$207,A19,$E$8:$E$207,SUBSTITUTE(SUBSTITUTE(SUBSTITUTE(E19,"~","~~"),"*","~*"),"?","~?"),$F$8:$F$207,"&lt;&gt;İptal",$B$8:$B$207,"&lt;"&amp;M19,$M$8:$M$207,"&gt;"&amp;B19)-1&gt;0,"Çakışma var","Çakışma yok"))))),"Kontrol gerekli")</x:f>
      </x:c>
    </x:row>
    <x:row r="20" ht="25" customHeight="1">
      <x:c r="A20" s="22"/>
      <x:c r="B20" s="24"/>
      <x:c r="C20" s="14"/>
      <x:c r="D20" s="14"/>
      <x:c r="E20" s="14"/>
      <x:c r="F20" s="14"/>
      <x:c r="G20" s="14"/>
      <x:c r="H20" s="18"/>
      <x:c r="I20" s="19" t="str">
        <x:f>IF(COUNTA(A20:H20)=0,"",IF(J20&lt;&gt;"","",IF(AND(F20="Tamamlandı",G20&lt;&gt;""),H20,0)))</x:f>
      </x:c>
      <x:c r="J20" s="16" t="str">
        <x:f>IF(COUNTA(A20:H20)=0,"",IF(OR(A20="",B20="",C20="",D20="",F20=""),"Eksik randevu bilgisi",IF(AND(F20&lt;&gt;"Planlandı",F20&lt;&gt;"Tamamlandı",F20&lt;&gt;"İptal",F20&lt;&gt;"Gelmedi"),"Durumu seçin",IF(G20="",IF(H20="","","Paket kodu eksik"),IF(COUNTIF(Paketler!$A$8:$A$107,G20)&lt;&gt;1,"Paket yok / kod tekrarı",IF(COUNTIFS(Paketler!$A$8:$A$107,G20,Paketler!$B$8:$B$107,C20)&lt;&gt;1,"Müşteri kodu uyuşmuyor",IF(AND(ISNUMBER(H20),H20&gt;0,MOD(H20,1)=0),"","Seans: pozitif tam sayı")))))))</x:f>
      </x:c>
      <x:c r="K20" s="16" t="str">
        <x:f>IF(COUNTA(A20:H20)=0,"",IF(J20="",0,1))</x:f>
      </x:c>
      <x:c r="L20" s="18"/>
      <x:c r="M20" s="36" t="str">
        <x:f>IFERROR(IF(COUNTA(A20:H20,L20)=0,"",IF(AND(ISNUMBER(A20),ISNUMBER(B20),ISNUMBER(L20)),IF(OR(C20="",D20="",E20="",COUNTIFS('Kullanım'!$D$5:$D$24,SUBSTITUTE(SUBSTITUTE(SUBSTITUTE(E20,"~","~~"),"*","~*"),"?","~?"))&lt;&gt;1,AND(F20&lt;&gt;"Planlandı",F20&lt;&gt;"Tamamlandı",F20&lt;&gt;"İptal",F20&lt;&gt;"Gelmedi"),A20&lt;1,A20&gt;2958465,MOD(A20,1)&lt;&gt;0,B20&lt;0,B20&gt;=1,L20&lt;=0,MOD(L20,1)&lt;&gt;0,B20&lt;&gt;ROUND(B20*1440,0)/1440,ROUND(B20*1440,0)+L20&gt;=1440),"Kontrol gerekli",(ROUND(B20*1440,0)+L20)/1440),"Kontrol gerekli")),"Kontrol gerekli")</x:f>
      </x:c>
      <x:c r="N20" s="37" t="str">
        <x:f>IFERROR(IF(COUNTA(A20:H20,L20)=0,"",IF(NOT(ISNUMBER(M20)),"Kontrol gerekli",IF(F20="İptal","İptal",IF(COUNTIFS($A$8:$A$207,A20,$E$8:$E$207,SUBSTITUTE(SUBSTITUTE(SUBSTITUTE(E20,"~","~~"),"*","~*"),"?","~?"),$F$8:$F$207,"&lt;&gt;İptal",$M$8:$M$207,"Kontrol gerekli")&gt;0,"Kontrol gerekli",IF(COUNTIFS($A$8:$A$207,A20,$E$8:$E$207,SUBSTITUTE(SUBSTITUTE(SUBSTITUTE(E20,"~","~~"),"*","~*"),"?","~?"),$F$8:$F$207,"&lt;&gt;İptal",$B$8:$B$207,"&lt;"&amp;M20,$M$8:$M$207,"&gt;"&amp;B20)-1&gt;0,"Çakışma var","Çakışma yok"))))),"Kontrol gerekli")</x:f>
      </x:c>
    </x:row>
    <x:row r="21" ht="25" customHeight="1">
      <x:c r="A21" s="22"/>
      <x:c r="B21" s="24"/>
      <x:c r="C21" s="14"/>
      <x:c r="D21" s="14"/>
      <x:c r="E21" s="14"/>
      <x:c r="F21" s="14"/>
      <x:c r="G21" s="14"/>
      <x:c r="H21" s="18"/>
      <x:c r="I21" s="19" t="str">
        <x:f>IF(COUNTA(A21:H21)=0,"",IF(J21&lt;&gt;"","",IF(AND(F21="Tamamlandı",G21&lt;&gt;""),H21,0)))</x:f>
      </x:c>
      <x:c r="J21" s="16" t="str">
        <x:f>IF(COUNTA(A21:H21)=0,"",IF(OR(A21="",B21="",C21="",D21="",F21=""),"Eksik randevu bilgisi",IF(AND(F21&lt;&gt;"Planlandı",F21&lt;&gt;"Tamamlandı",F21&lt;&gt;"İptal",F21&lt;&gt;"Gelmedi"),"Durumu seçin",IF(G21="",IF(H21="","","Paket kodu eksik"),IF(COUNTIF(Paketler!$A$8:$A$107,G21)&lt;&gt;1,"Paket yok / kod tekrarı",IF(COUNTIFS(Paketler!$A$8:$A$107,G21,Paketler!$B$8:$B$107,C21)&lt;&gt;1,"Müşteri kodu uyuşmuyor",IF(AND(ISNUMBER(H21),H21&gt;0,MOD(H21,1)=0),"","Seans: pozitif tam sayı")))))))</x:f>
      </x:c>
      <x:c r="K21" s="16" t="str">
        <x:f>IF(COUNTA(A21:H21)=0,"",IF(J21="",0,1))</x:f>
      </x:c>
      <x:c r="L21" s="18"/>
      <x:c r="M21" s="36" t="str">
        <x:f>IFERROR(IF(COUNTA(A21:H21,L21)=0,"",IF(AND(ISNUMBER(A21),ISNUMBER(B21),ISNUMBER(L21)),IF(OR(C21="",D21="",E21="",COUNTIFS('Kullanım'!$D$5:$D$24,SUBSTITUTE(SUBSTITUTE(SUBSTITUTE(E21,"~","~~"),"*","~*"),"?","~?"))&lt;&gt;1,AND(F21&lt;&gt;"Planlandı",F21&lt;&gt;"Tamamlandı",F21&lt;&gt;"İptal",F21&lt;&gt;"Gelmedi"),A21&lt;1,A21&gt;2958465,MOD(A21,1)&lt;&gt;0,B21&lt;0,B21&gt;=1,L21&lt;=0,MOD(L21,1)&lt;&gt;0,B21&lt;&gt;ROUND(B21*1440,0)/1440,ROUND(B21*1440,0)+L21&gt;=1440),"Kontrol gerekli",(ROUND(B21*1440,0)+L21)/1440),"Kontrol gerekli")),"Kontrol gerekli")</x:f>
      </x:c>
      <x:c r="N21" s="37" t="str">
        <x:f>IFERROR(IF(COUNTA(A21:H21,L21)=0,"",IF(NOT(ISNUMBER(M21)),"Kontrol gerekli",IF(F21="İptal","İptal",IF(COUNTIFS($A$8:$A$207,A21,$E$8:$E$207,SUBSTITUTE(SUBSTITUTE(SUBSTITUTE(E21,"~","~~"),"*","~*"),"?","~?"),$F$8:$F$207,"&lt;&gt;İptal",$M$8:$M$207,"Kontrol gerekli")&gt;0,"Kontrol gerekli",IF(COUNTIFS($A$8:$A$207,A21,$E$8:$E$207,SUBSTITUTE(SUBSTITUTE(SUBSTITUTE(E21,"~","~~"),"*","~*"),"?","~?"),$F$8:$F$207,"&lt;&gt;İptal",$B$8:$B$207,"&lt;"&amp;M21,$M$8:$M$207,"&gt;"&amp;B21)-1&gt;0,"Çakışma var","Çakışma yok"))))),"Kontrol gerekli")</x:f>
      </x:c>
    </x:row>
    <x:row r="22" ht="25" customHeight="1">
      <x:c r="A22" s="22"/>
      <x:c r="B22" s="24"/>
      <x:c r="C22" s="14"/>
      <x:c r="D22" s="14"/>
      <x:c r="E22" s="14"/>
      <x:c r="F22" s="14"/>
      <x:c r="G22" s="14"/>
      <x:c r="H22" s="18"/>
      <x:c r="I22" s="19" t="str">
        <x:f>IF(COUNTA(A22:H22)=0,"",IF(J22&lt;&gt;"","",IF(AND(F22="Tamamlandı",G22&lt;&gt;""),H22,0)))</x:f>
      </x:c>
      <x:c r="J22" s="16" t="str">
        <x:f>IF(COUNTA(A22:H22)=0,"",IF(OR(A22="",B22="",C22="",D22="",F22=""),"Eksik randevu bilgisi",IF(AND(F22&lt;&gt;"Planlandı",F22&lt;&gt;"Tamamlandı",F22&lt;&gt;"İptal",F22&lt;&gt;"Gelmedi"),"Durumu seçin",IF(G22="",IF(H22="","","Paket kodu eksik"),IF(COUNTIF(Paketler!$A$8:$A$107,G22)&lt;&gt;1,"Paket yok / kod tekrarı",IF(COUNTIFS(Paketler!$A$8:$A$107,G22,Paketler!$B$8:$B$107,C22)&lt;&gt;1,"Müşteri kodu uyuşmuyor",IF(AND(ISNUMBER(H22),H22&gt;0,MOD(H22,1)=0),"","Seans: pozitif tam sayı")))))))</x:f>
      </x:c>
      <x:c r="K22" s="16" t="str">
        <x:f>IF(COUNTA(A22:H22)=0,"",IF(J22="",0,1))</x:f>
      </x:c>
      <x:c r="L22" s="18"/>
      <x:c r="M22" s="36" t="str">
        <x:f>IFERROR(IF(COUNTA(A22:H22,L22)=0,"",IF(AND(ISNUMBER(A22),ISNUMBER(B22),ISNUMBER(L22)),IF(OR(C22="",D22="",E22="",COUNTIFS('Kullanım'!$D$5:$D$24,SUBSTITUTE(SUBSTITUTE(SUBSTITUTE(E22,"~","~~"),"*","~*"),"?","~?"))&lt;&gt;1,AND(F22&lt;&gt;"Planlandı",F22&lt;&gt;"Tamamlandı",F22&lt;&gt;"İptal",F22&lt;&gt;"Gelmedi"),A22&lt;1,A22&gt;2958465,MOD(A22,1)&lt;&gt;0,B22&lt;0,B22&gt;=1,L22&lt;=0,MOD(L22,1)&lt;&gt;0,B22&lt;&gt;ROUND(B22*1440,0)/1440,ROUND(B22*1440,0)+L22&gt;=1440),"Kontrol gerekli",(ROUND(B22*1440,0)+L22)/1440),"Kontrol gerekli")),"Kontrol gerekli")</x:f>
      </x:c>
      <x:c r="N22" s="37" t="str">
        <x:f>IFERROR(IF(COUNTA(A22:H22,L22)=0,"",IF(NOT(ISNUMBER(M22)),"Kontrol gerekli",IF(F22="İptal","İptal",IF(COUNTIFS($A$8:$A$207,A22,$E$8:$E$207,SUBSTITUTE(SUBSTITUTE(SUBSTITUTE(E22,"~","~~"),"*","~*"),"?","~?"),$F$8:$F$207,"&lt;&gt;İptal",$M$8:$M$207,"Kontrol gerekli")&gt;0,"Kontrol gerekli",IF(COUNTIFS($A$8:$A$207,A22,$E$8:$E$207,SUBSTITUTE(SUBSTITUTE(SUBSTITUTE(E22,"~","~~"),"*","~*"),"?","~?"),$F$8:$F$207,"&lt;&gt;İptal",$B$8:$B$207,"&lt;"&amp;M22,$M$8:$M$207,"&gt;"&amp;B22)-1&gt;0,"Çakışma var","Çakışma yok"))))),"Kontrol gerekli")</x:f>
      </x:c>
    </x:row>
    <x:row r="23" ht="25" customHeight="1">
      <x:c r="A23" s="22"/>
      <x:c r="B23" s="24"/>
      <x:c r="C23" s="14"/>
      <x:c r="D23" s="14"/>
      <x:c r="E23" s="14"/>
      <x:c r="F23" s="14"/>
      <x:c r="G23" s="14"/>
      <x:c r="H23" s="18"/>
      <x:c r="I23" s="19" t="str">
        <x:f>IF(COUNTA(A23:H23)=0,"",IF(J23&lt;&gt;"","",IF(AND(F23="Tamamlandı",G23&lt;&gt;""),H23,0)))</x:f>
      </x:c>
      <x:c r="J23" s="16" t="str">
        <x:f>IF(COUNTA(A23:H23)=0,"",IF(OR(A23="",B23="",C23="",D23="",F23=""),"Eksik randevu bilgisi",IF(AND(F23&lt;&gt;"Planlandı",F23&lt;&gt;"Tamamlandı",F23&lt;&gt;"İptal",F23&lt;&gt;"Gelmedi"),"Durumu seçin",IF(G23="",IF(H23="","","Paket kodu eksik"),IF(COUNTIF(Paketler!$A$8:$A$107,G23)&lt;&gt;1,"Paket yok / kod tekrarı",IF(COUNTIFS(Paketler!$A$8:$A$107,G23,Paketler!$B$8:$B$107,C23)&lt;&gt;1,"Müşteri kodu uyuşmuyor",IF(AND(ISNUMBER(H23),H23&gt;0,MOD(H23,1)=0),"","Seans: pozitif tam sayı")))))))</x:f>
      </x:c>
      <x:c r="K23" s="16" t="str">
        <x:f>IF(COUNTA(A23:H23)=0,"",IF(J23="",0,1))</x:f>
      </x:c>
      <x:c r="L23" s="18"/>
      <x:c r="M23" s="36" t="str">
        <x:f>IFERROR(IF(COUNTA(A23:H23,L23)=0,"",IF(AND(ISNUMBER(A23),ISNUMBER(B23),ISNUMBER(L23)),IF(OR(C23="",D23="",E23="",COUNTIFS('Kullanım'!$D$5:$D$24,SUBSTITUTE(SUBSTITUTE(SUBSTITUTE(E23,"~","~~"),"*","~*"),"?","~?"))&lt;&gt;1,AND(F23&lt;&gt;"Planlandı",F23&lt;&gt;"Tamamlandı",F23&lt;&gt;"İptal",F23&lt;&gt;"Gelmedi"),A23&lt;1,A23&gt;2958465,MOD(A23,1)&lt;&gt;0,B23&lt;0,B23&gt;=1,L23&lt;=0,MOD(L23,1)&lt;&gt;0,B23&lt;&gt;ROUND(B23*1440,0)/1440,ROUND(B23*1440,0)+L23&gt;=1440),"Kontrol gerekli",(ROUND(B23*1440,0)+L23)/1440),"Kontrol gerekli")),"Kontrol gerekli")</x:f>
      </x:c>
      <x:c r="N23" s="37" t="str">
        <x:f>IFERROR(IF(COUNTA(A23:H23,L23)=0,"",IF(NOT(ISNUMBER(M23)),"Kontrol gerekli",IF(F23="İptal","İptal",IF(COUNTIFS($A$8:$A$207,A23,$E$8:$E$207,SUBSTITUTE(SUBSTITUTE(SUBSTITUTE(E23,"~","~~"),"*","~*"),"?","~?"),$F$8:$F$207,"&lt;&gt;İptal",$M$8:$M$207,"Kontrol gerekli")&gt;0,"Kontrol gerekli",IF(COUNTIFS($A$8:$A$207,A23,$E$8:$E$207,SUBSTITUTE(SUBSTITUTE(SUBSTITUTE(E23,"~","~~"),"*","~*"),"?","~?"),$F$8:$F$207,"&lt;&gt;İptal",$B$8:$B$207,"&lt;"&amp;M23,$M$8:$M$207,"&gt;"&amp;B23)-1&gt;0,"Çakışma var","Çakışma yok"))))),"Kontrol gerekli")</x:f>
      </x:c>
    </x:row>
    <x:row r="24" ht="25" customHeight="1">
      <x:c r="A24" s="22"/>
      <x:c r="B24" s="24"/>
      <x:c r="C24" s="14"/>
      <x:c r="D24" s="14"/>
      <x:c r="E24" s="14"/>
      <x:c r="F24" s="14"/>
      <x:c r="G24" s="14"/>
      <x:c r="H24" s="18"/>
      <x:c r="I24" s="19" t="str">
        <x:f>IF(COUNTA(A24:H24)=0,"",IF(J24&lt;&gt;"","",IF(AND(F24="Tamamlandı",G24&lt;&gt;""),H24,0)))</x:f>
      </x:c>
      <x:c r="J24" s="16" t="str">
        <x:f>IF(COUNTA(A24:H24)=0,"",IF(OR(A24="",B24="",C24="",D24="",F24=""),"Eksik randevu bilgisi",IF(AND(F24&lt;&gt;"Planlandı",F24&lt;&gt;"Tamamlandı",F24&lt;&gt;"İptal",F24&lt;&gt;"Gelmedi"),"Durumu seçin",IF(G24="",IF(H24="","","Paket kodu eksik"),IF(COUNTIF(Paketler!$A$8:$A$107,G24)&lt;&gt;1,"Paket yok / kod tekrarı",IF(COUNTIFS(Paketler!$A$8:$A$107,G24,Paketler!$B$8:$B$107,C24)&lt;&gt;1,"Müşteri kodu uyuşmuyor",IF(AND(ISNUMBER(H24),H24&gt;0,MOD(H24,1)=0),"","Seans: pozitif tam sayı")))))))</x:f>
      </x:c>
      <x:c r="K24" s="16" t="str">
        <x:f>IF(COUNTA(A24:H24)=0,"",IF(J24="",0,1))</x:f>
      </x:c>
      <x:c r="L24" s="18"/>
      <x:c r="M24" s="36" t="str">
        <x:f>IFERROR(IF(COUNTA(A24:H24,L24)=0,"",IF(AND(ISNUMBER(A24),ISNUMBER(B24),ISNUMBER(L24)),IF(OR(C24="",D24="",E24="",COUNTIFS('Kullanım'!$D$5:$D$24,SUBSTITUTE(SUBSTITUTE(SUBSTITUTE(E24,"~","~~"),"*","~*"),"?","~?"))&lt;&gt;1,AND(F24&lt;&gt;"Planlandı",F24&lt;&gt;"Tamamlandı",F24&lt;&gt;"İptal",F24&lt;&gt;"Gelmedi"),A24&lt;1,A24&gt;2958465,MOD(A24,1)&lt;&gt;0,B24&lt;0,B24&gt;=1,L24&lt;=0,MOD(L24,1)&lt;&gt;0,B24&lt;&gt;ROUND(B24*1440,0)/1440,ROUND(B24*1440,0)+L24&gt;=1440),"Kontrol gerekli",(ROUND(B24*1440,0)+L24)/1440),"Kontrol gerekli")),"Kontrol gerekli")</x:f>
      </x:c>
      <x:c r="N24" s="37" t="str">
        <x:f>IFERROR(IF(COUNTA(A24:H24,L24)=0,"",IF(NOT(ISNUMBER(M24)),"Kontrol gerekli",IF(F24="İptal","İptal",IF(COUNTIFS($A$8:$A$207,A24,$E$8:$E$207,SUBSTITUTE(SUBSTITUTE(SUBSTITUTE(E24,"~","~~"),"*","~*"),"?","~?"),$F$8:$F$207,"&lt;&gt;İptal",$M$8:$M$207,"Kontrol gerekli")&gt;0,"Kontrol gerekli",IF(COUNTIFS($A$8:$A$207,A24,$E$8:$E$207,SUBSTITUTE(SUBSTITUTE(SUBSTITUTE(E24,"~","~~"),"*","~*"),"?","~?"),$F$8:$F$207,"&lt;&gt;İptal",$B$8:$B$207,"&lt;"&amp;M24,$M$8:$M$207,"&gt;"&amp;B24)-1&gt;0,"Çakışma var","Çakışma yok"))))),"Kontrol gerekli")</x:f>
      </x:c>
    </x:row>
    <x:row r="25" ht="25" customHeight="1">
      <x:c r="A25" s="22"/>
      <x:c r="B25" s="24"/>
      <x:c r="C25" s="14"/>
      <x:c r="D25" s="14"/>
      <x:c r="E25" s="14"/>
      <x:c r="F25" s="14"/>
      <x:c r="G25" s="14"/>
      <x:c r="H25" s="18"/>
      <x:c r="I25" s="19" t="str">
        <x:f>IF(COUNTA(A25:H25)=0,"",IF(J25&lt;&gt;"","",IF(AND(F25="Tamamlandı",G25&lt;&gt;""),H25,0)))</x:f>
      </x:c>
      <x:c r="J25" s="16" t="str">
        <x:f>IF(COUNTA(A25:H25)=0,"",IF(OR(A25="",B25="",C25="",D25="",F25=""),"Eksik randevu bilgisi",IF(AND(F25&lt;&gt;"Planlandı",F25&lt;&gt;"Tamamlandı",F25&lt;&gt;"İptal",F25&lt;&gt;"Gelmedi"),"Durumu seçin",IF(G25="",IF(H25="","","Paket kodu eksik"),IF(COUNTIF(Paketler!$A$8:$A$107,G25)&lt;&gt;1,"Paket yok / kod tekrarı",IF(COUNTIFS(Paketler!$A$8:$A$107,G25,Paketler!$B$8:$B$107,C25)&lt;&gt;1,"Müşteri kodu uyuşmuyor",IF(AND(ISNUMBER(H25),H25&gt;0,MOD(H25,1)=0),"","Seans: pozitif tam sayı")))))))</x:f>
      </x:c>
      <x:c r="K25" s="16" t="str">
        <x:f>IF(COUNTA(A25:H25)=0,"",IF(J25="",0,1))</x:f>
      </x:c>
      <x:c r="L25" s="18"/>
      <x:c r="M25" s="36" t="str">
        <x:f>IFERROR(IF(COUNTA(A25:H25,L25)=0,"",IF(AND(ISNUMBER(A25),ISNUMBER(B25),ISNUMBER(L25)),IF(OR(C25="",D25="",E25="",COUNTIFS('Kullanım'!$D$5:$D$24,SUBSTITUTE(SUBSTITUTE(SUBSTITUTE(E25,"~","~~"),"*","~*"),"?","~?"))&lt;&gt;1,AND(F25&lt;&gt;"Planlandı",F25&lt;&gt;"Tamamlandı",F25&lt;&gt;"İptal",F25&lt;&gt;"Gelmedi"),A25&lt;1,A25&gt;2958465,MOD(A25,1)&lt;&gt;0,B25&lt;0,B25&gt;=1,L25&lt;=0,MOD(L25,1)&lt;&gt;0,B25&lt;&gt;ROUND(B25*1440,0)/1440,ROUND(B25*1440,0)+L25&gt;=1440),"Kontrol gerekli",(ROUND(B25*1440,0)+L25)/1440),"Kontrol gerekli")),"Kontrol gerekli")</x:f>
      </x:c>
      <x:c r="N25" s="37" t="str">
        <x:f>IFERROR(IF(COUNTA(A25:H25,L25)=0,"",IF(NOT(ISNUMBER(M25)),"Kontrol gerekli",IF(F25="İptal","İptal",IF(COUNTIFS($A$8:$A$207,A25,$E$8:$E$207,SUBSTITUTE(SUBSTITUTE(SUBSTITUTE(E25,"~","~~"),"*","~*"),"?","~?"),$F$8:$F$207,"&lt;&gt;İptal",$M$8:$M$207,"Kontrol gerekli")&gt;0,"Kontrol gerekli",IF(COUNTIFS($A$8:$A$207,A25,$E$8:$E$207,SUBSTITUTE(SUBSTITUTE(SUBSTITUTE(E25,"~","~~"),"*","~*"),"?","~?"),$F$8:$F$207,"&lt;&gt;İptal",$B$8:$B$207,"&lt;"&amp;M25,$M$8:$M$207,"&gt;"&amp;B25)-1&gt;0,"Çakışma var","Çakışma yok"))))),"Kontrol gerekli")</x:f>
      </x:c>
    </x:row>
    <x:row r="26" ht="25" customHeight="1">
      <x:c r="A26" s="22"/>
      <x:c r="B26" s="24"/>
      <x:c r="C26" s="14"/>
      <x:c r="D26" s="14"/>
      <x:c r="E26" s="14"/>
      <x:c r="F26" s="14"/>
      <x:c r="G26" s="14"/>
      <x:c r="H26" s="18"/>
      <x:c r="I26" s="19" t="str">
        <x:f>IF(COUNTA(A26:H26)=0,"",IF(J26&lt;&gt;"","",IF(AND(F26="Tamamlandı",G26&lt;&gt;""),H26,0)))</x:f>
      </x:c>
      <x:c r="J26" s="16" t="str">
        <x:f>IF(COUNTA(A26:H26)=0,"",IF(OR(A26="",B26="",C26="",D26="",F26=""),"Eksik randevu bilgisi",IF(AND(F26&lt;&gt;"Planlandı",F26&lt;&gt;"Tamamlandı",F26&lt;&gt;"İptal",F26&lt;&gt;"Gelmedi"),"Durumu seçin",IF(G26="",IF(H26="","","Paket kodu eksik"),IF(COUNTIF(Paketler!$A$8:$A$107,G26)&lt;&gt;1,"Paket yok / kod tekrarı",IF(COUNTIFS(Paketler!$A$8:$A$107,G26,Paketler!$B$8:$B$107,C26)&lt;&gt;1,"Müşteri kodu uyuşmuyor",IF(AND(ISNUMBER(H26),H26&gt;0,MOD(H26,1)=0),"","Seans: pozitif tam sayı")))))))</x:f>
      </x:c>
      <x:c r="K26" s="16" t="str">
        <x:f>IF(COUNTA(A26:H26)=0,"",IF(J26="",0,1))</x:f>
      </x:c>
      <x:c r="L26" s="18"/>
      <x:c r="M26" s="36" t="str">
        <x:f>IFERROR(IF(COUNTA(A26:H26,L26)=0,"",IF(AND(ISNUMBER(A26),ISNUMBER(B26),ISNUMBER(L26)),IF(OR(C26="",D26="",E26="",COUNTIFS('Kullanım'!$D$5:$D$24,SUBSTITUTE(SUBSTITUTE(SUBSTITUTE(E26,"~","~~"),"*","~*"),"?","~?"))&lt;&gt;1,AND(F26&lt;&gt;"Planlandı",F26&lt;&gt;"Tamamlandı",F26&lt;&gt;"İptal",F26&lt;&gt;"Gelmedi"),A26&lt;1,A26&gt;2958465,MOD(A26,1)&lt;&gt;0,B26&lt;0,B26&gt;=1,L26&lt;=0,MOD(L26,1)&lt;&gt;0,B26&lt;&gt;ROUND(B26*1440,0)/1440,ROUND(B26*1440,0)+L26&gt;=1440),"Kontrol gerekli",(ROUND(B26*1440,0)+L26)/1440),"Kontrol gerekli")),"Kontrol gerekli")</x:f>
      </x:c>
      <x:c r="N26" s="37" t="str">
        <x:f>IFERROR(IF(COUNTA(A26:H26,L26)=0,"",IF(NOT(ISNUMBER(M26)),"Kontrol gerekli",IF(F26="İptal","İptal",IF(COUNTIFS($A$8:$A$207,A26,$E$8:$E$207,SUBSTITUTE(SUBSTITUTE(SUBSTITUTE(E26,"~","~~"),"*","~*"),"?","~?"),$F$8:$F$207,"&lt;&gt;İptal",$M$8:$M$207,"Kontrol gerekli")&gt;0,"Kontrol gerekli",IF(COUNTIFS($A$8:$A$207,A26,$E$8:$E$207,SUBSTITUTE(SUBSTITUTE(SUBSTITUTE(E26,"~","~~"),"*","~*"),"?","~?"),$F$8:$F$207,"&lt;&gt;İptal",$B$8:$B$207,"&lt;"&amp;M26,$M$8:$M$207,"&gt;"&amp;B26)-1&gt;0,"Çakışma var","Çakışma yok"))))),"Kontrol gerekli")</x:f>
      </x:c>
    </x:row>
    <x:row r="27" ht="25" customHeight="1">
      <x:c r="A27" s="22"/>
      <x:c r="B27" s="24"/>
      <x:c r="C27" s="14"/>
      <x:c r="D27" s="14"/>
      <x:c r="E27" s="14"/>
      <x:c r="F27" s="14"/>
      <x:c r="G27" s="14"/>
      <x:c r="H27" s="18"/>
      <x:c r="I27" s="19" t="str">
        <x:f>IF(COUNTA(A27:H27)=0,"",IF(J27&lt;&gt;"","",IF(AND(F27="Tamamlandı",G27&lt;&gt;""),H27,0)))</x:f>
      </x:c>
      <x:c r="J27" s="16" t="str">
        <x:f>IF(COUNTA(A27:H27)=0,"",IF(OR(A27="",B27="",C27="",D27="",F27=""),"Eksik randevu bilgisi",IF(AND(F27&lt;&gt;"Planlandı",F27&lt;&gt;"Tamamlandı",F27&lt;&gt;"İptal",F27&lt;&gt;"Gelmedi"),"Durumu seçin",IF(G27="",IF(H27="","","Paket kodu eksik"),IF(COUNTIF(Paketler!$A$8:$A$107,G27)&lt;&gt;1,"Paket yok / kod tekrarı",IF(COUNTIFS(Paketler!$A$8:$A$107,G27,Paketler!$B$8:$B$107,C27)&lt;&gt;1,"Müşteri kodu uyuşmuyor",IF(AND(ISNUMBER(H27),H27&gt;0,MOD(H27,1)=0),"","Seans: pozitif tam sayı")))))))</x:f>
      </x:c>
      <x:c r="K27" s="16" t="str">
        <x:f>IF(COUNTA(A27:H27)=0,"",IF(J27="",0,1))</x:f>
      </x:c>
      <x:c r="L27" s="18"/>
      <x:c r="M27" s="36" t="str">
        <x:f>IFERROR(IF(COUNTA(A27:H27,L27)=0,"",IF(AND(ISNUMBER(A27),ISNUMBER(B27),ISNUMBER(L27)),IF(OR(C27="",D27="",E27="",COUNTIFS('Kullanım'!$D$5:$D$24,SUBSTITUTE(SUBSTITUTE(SUBSTITUTE(E27,"~","~~"),"*","~*"),"?","~?"))&lt;&gt;1,AND(F27&lt;&gt;"Planlandı",F27&lt;&gt;"Tamamlandı",F27&lt;&gt;"İptal",F27&lt;&gt;"Gelmedi"),A27&lt;1,A27&gt;2958465,MOD(A27,1)&lt;&gt;0,B27&lt;0,B27&gt;=1,L27&lt;=0,MOD(L27,1)&lt;&gt;0,B27&lt;&gt;ROUND(B27*1440,0)/1440,ROUND(B27*1440,0)+L27&gt;=1440),"Kontrol gerekli",(ROUND(B27*1440,0)+L27)/1440),"Kontrol gerekli")),"Kontrol gerekli")</x:f>
      </x:c>
      <x:c r="N27" s="37" t="str">
        <x:f>IFERROR(IF(COUNTA(A27:H27,L27)=0,"",IF(NOT(ISNUMBER(M27)),"Kontrol gerekli",IF(F27="İptal","İptal",IF(COUNTIFS($A$8:$A$207,A27,$E$8:$E$207,SUBSTITUTE(SUBSTITUTE(SUBSTITUTE(E27,"~","~~"),"*","~*"),"?","~?"),$F$8:$F$207,"&lt;&gt;İptal",$M$8:$M$207,"Kontrol gerekli")&gt;0,"Kontrol gerekli",IF(COUNTIFS($A$8:$A$207,A27,$E$8:$E$207,SUBSTITUTE(SUBSTITUTE(SUBSTITUTE(E27,"~","~~"),"*","~*"),"?","~?"),$F$8:$F$207,"&lt;&gt;İptal",$B$8:$B$207,"&lt;"&amp;M27,$M$8:$M$207,"&gt;"&amp;B27)-1&gt;0,"Çakışma var","Çakışma yok"))))),"Kontrol gerekli")</x:f>
      </x:c>
    </x:row>
    <x:row r="28" ht="25" customHeight="1">
      <x:c r="A28" s="22"/>
      <x:c r="B28" s="24"/>
      <x:c r="C28" s="14"/>
      <x:c r="D28" s="14"/>
      <x:c r="E28" s="14"/>
      <x:c r="F28" s="14"/>
      <x:c r="G28" s="14"/>
      <x:c r="H28" s="18"/>
      <x:c r="I28" s="19" t="str">
        <x:f>IF(COUNTA(A28:H28)=0,"",IF(J28&lt;&gt;"","",IF(AND(F28="Tamamlandı",G28&lt;&gt;""),H28,0)))</x:f>
      </x:c>
      <x:c r="J28" s="16" t="str">
        <x:f>IF(COUNTA(A28:H28)=0,"",IF(OR(A28="",B28="",C28="",D28="",F28=""),"Eksik randevu bilgisi",IF(AND(F28&lt;&gt;"Planlandı",F28&lt;&gt;"Tamamlandı",F28&lt;&gt;"İptal",F28&lt;&gt;"Gelmedi"),"Durumu seçin",IF(G28="",IF(H28="","","Paket kodu eksik"),IF(COUNTIF(Paketler!$A$8:$A$107,G28)&lt;&gt;1,"Paket yok / kod tekrarı",IF(COUNTIFS(Paketler!$A$8:$A$107,G28,Paketler!$B$8:$B$107,C28)&lt;&gt;1,"Müşteri kodu uyuşmuyor",IF(AND(ISNUMBER(H28),H28&gt;0,MOD(H28,1)=0),"","Seans: pozitif tam sayı")))))))</x:f>
      </x:c>
      <x:c r="K28" s="16" t="str">
        <x:f>IF(COUNTA(A28:H28)=0,"",IF(J28="",0,1))</x:f>
      </x:c>
      <x:c r="L28" s="18"/>
      <x:c r="M28" s="36" t="str">
        <x:f>IFERROR(IF(COUNTA(A28:H28,L28)=0,"",IF(AND(ISNUMBER(A28),ISNUMBER(B28),ISNUMBER(L28)),IF(OR(C28="",D28="",E28="",COUNTIFS('Kullanım'!$D$5:$D$24,SUBSTITUTE(SUBSTITUTE(SUBSTITUTE(E28,"~","~~"),"*","~*"),"?","~?"))&lt;&gt;1,AND(F28&lt;&gt;"Planlandı",F28&lt;&gt;"Tamamlandı",F28&lt;&gt;"İptal",F28&lt;&gt;"Gelmedi"),A28&lt;1,A28&gt;2958465,MOD(A28,1)&lt;&gt;0,B28&lt;0,B28&gt;=1,L28&lt;=0,MOD(L28,1)&lt;&gt;0,B28&lt;&gt;ROUND(B28*1440,0)/1440,ROUND(B28*1440,0)+L28&gt;=1440),"Kontrol gerekli",(ROUND(B28*1440,0)+L28)/1440),"Kontrol gerekli")),"Kontrol gerekli")</x:f>
      </x:c>
      <x:c r="N28" s="37" t="str">
        <x:f>IFERROR(IF(COUNTA(A28:H28,L28)=0,"",IF(NOT(ISNUMBER(M28)),"Kontrol gerekli",IF(F28="İptal","İptal",IF(COUNTIFS($A$8:$A$207,A28,$E$8:$E$207,SUBSTITUTE(SUBSTITUTE(SUBSTITUTE(E28,"~","~~"),"*","~*"),"?","~?"),$F$8:$F$207,"&lt;&gt;İptal",$M$8:$M$207,"Kontrol gerekli")&gt;0,"Kontrol gerekli",IF(COUNTIFS($A$8:$A$207,A28,$E$8:$E$207,SUBSTITUTE(SUBSTITUTE(SUBSTITUTE(E28,"~","~~"),"*","~*"),"?","~?"),$F$8:$F$207,"&lt;&gt;İptal",$B$8:$B$207,"&lt;"&amp;M28,$M$8:$M$207,"&gt;"&amp;B28)-1&gt;0,"Çakışma var","Çakışma yok"))))),"Kontrol gerekli")</x:f>
      </x:c>
    </x:row>
    <x:row r="29" ht="25" customHeight="1">
      <x:c r="A29" s="22"/>
      <x:c r="B29" s="24"/>
      <x:c r="C29" s="14"/>
      <x:c r="D29" s="14"/>
      <x:c r="E29" s="14"/>
      <x:c r="F29" s="14"/>
      <x:c r="G29" s="14"/>
      <x:c r="H29" s="18"/>
      <x:c r="I29" s="19" t="str">
        <x:f>IF(COUNTA(A29:H29)=0,"",IF(J29&lt;&gt;"","",IF(AND(F29="Tamamlandı",G29&lt;&gt;""),H29,0)))</x:f>
      </x:c>
      <x:c r="J29" s="16" t="str">
        <x:f>IF(COUNTA(A29:H29)=0,"",IF(OR(A29="",B29="",C29="",D29="",F29=""),"Eksik randevu bilgisi",IF(AND(F29&lt;&gt;"Planlandı",F29&lt;&gt;"Tamamlandı",F29&lt;&gt;"İptal",F29&lt;&gt;"Gelmedi"),"Durumu seçin",IF(G29="",IF(H29="","","Paket kodu eksik"),IF(COUNTIF(Paketler!$A$8:$A$107,G29)&lt;&gt;1,"Paket yok / kod tekrarı",IF(COUNTIFS(Paketler!$A$8:$A$107,G29,Paketler!$B$8:$B$107,C29)&lt;&gt;1,"Müşteri kodu uyuşmuyor",IF(AND(ISNUMBER(H29),H29&gt;0,MOD(H29,1)=0),"","Seans: pozitif tam sayı")))))))</x:f>
      </x:c>
      <x:c r="K29" s="16" t="str">
        <x:f>IF(COUNTA(A29:H29)=0,"",IF(J29="",0,1))</x:f>
      </x:c>
      <x:c r="L29" s="18"/>
      <x:c r="M29" s="36" t="str">
        <x:f>IFERROR(IF(COUNTA(A29:H29,L29)=0,"",IF(AND(ISNUMBER(A29),ISNUMBER(B29),ISNUMBER(L29)),IF(OR(C29="",D29="",E29="",COUNTIFS('Kullanım'!$D$5:$D$24,SUBSTITUTE(SUBSTITUTE(SUBSTITUTE(E29,"~","~~"),"*","~*"),"?","~?"))&lt;&gt;1,AND(F29&lt;&gt;"Planlandı",F29&lt;&gt;"Tamamlandı",F29&lt;&gt;"İptal",F29&lt;&gt;"Gelmedi"),A29&lt;1,A29&gt;2958465,MOD(A29,1)&lt;&gt;0,B29&lt;0,B29&gt;=1,L29&lt;=0,MOD(L29,1)&lt;&gt;0,B29&lt;&gt;ROUND(B29*1440,0)/1440,ROUND(B29*1440,0)+L29&gt;=1440),"Kontrol gerekli",(ROUND(B29*1440,0)+L29)/1440),"Kontrol gerekli")),"Kontrol gerekli")</x:f>
      </x:c>
      <x:c r="N29" s="37" t="str">
        <x:f>IFERROR(IF(COUNTA(A29:H29,L29)=0,"",IF(NOT(ISNUMBER(M29)),"Kontrol gerekli",IF(F29="İptal","İptal",IF(COUNTIFS($A$8:$A$207,A29,$E$8:$E$207,SUBSTITUTE(SUBSTITUTE(SUBSTITUTE(E29,"~","~~"),"*","~*"),"?","~?"),$F$8:$F$207,"&lt;&gt;İptal",$M$8:$M$207,"Kontrol gerekli")&gt;0,"Kontrol gerekli",IF(COUNTIFS($A$8:$A$207,A29,$E$8:$E$207,SUBSTITUTE(SUBSTITUTE(SUBSTITUTE(E29,"~","~~"),"*","~*"),"?","~?"),$F$8:$F$207,"&lt;&gt;İptal",$B$8:$B$207,"&lt;"&amp;M29,$M$8:$M$207,"&gt;"&amp;B29)-1&gt;0,"Çakışma var","Çakışma yok"))))),"Kontrol gerekli")</x:f>
      </x:c>
    </x:row>
    <x:row r="30" ht="25" customHeight="1">
      <x:c r="A30" s="22"/>
      <x:c r="B30" s="24"/>
      <x:c r="C30" s="14"/>
      <x:c r="D30" s="14"/>
      <x:c r="E30" s="14"/>
      <x:c r="F30" s="14"/>
      <x:c r="G30" s="14"/>
      <x:c r="H30" s="18"/>
      <x:c r="I30" s="19" t="str">
        <x:f>IF(COUNTA(A30:H30)=0,"",IF(J30&lt;&gt;"","",IF(AND(F30="Tamamlandı",G30&lt;&gt;""),H30,0)))</x:f>
      </x:c>
      <x:c r="J30" s="16" t="str">
        <x:f>IF(COUNTA(A30:H30)=0,"",IF(OR(A30="",B30="",C30="",D30="",F30=""),"Eksik randevu bilgisi",IF(AND(F30&lt;&gt;"Planlandı",F30&lt;&gt;"Tamamlandı",F30&lt;&gt;"İptal",F30&lt;&gt;"Gelmedi"),"Durumu seçin",IF(G30="",IF(H30="","","Paket kodu eksik"),IF(COUNTIF(Paketler!$A$8:$A$107,G30)&lt;&gt;1,"Paket yok / kod tekrarı",IF(COUNTIFS(Paketler!$A$8:$A$107,G30,Paketler!$B$8:$B$107,C30)&lt;&gt;1,"Müşteri kodu uyuşmuyor",IF(AND(ISNUMBER(H30),H30&gt;0,MOD(H30,1)=0),"","Seans: pozitif tam sayı")))))))</x:f>
      </x:c>
      <x:c r="K30" s="16" t="str">
        <x:f>IF(COUNTA(A30:H30)=0,"",IF(J30="",0,1))</x:f>
      </x:c>
      <x:c r="L30" s="18"/>
      <x:c r="M30" s="36" t="str">
        <x:f>IFERROR(IF(COUNTA(A30:H30,L30)=0,"",IF(AND(ISNUMBER(A30),ISNUMBER(B30),ISNUMBER(L30)),IF(OR(C30="",D30="",E30="",COUNTIFS('Kullanım'!$D$5:$D$24,SUBSTITUTE(SUBSTITUTE(SUBSTITUTE(E30,"~","~~"),"*","~*"),"?","~?"))&lt;&gt;1,AND(F30&lt;&gt;"Planlandı",F30&lt;&gt;"Tamamlandı",F30&lt;&gt;"İptal",F30&lt;&gt;"Gelmedi"),A30&lt;1,A30&gt;2958465,MOD(A30,1)&lt;&gt;0,B30&lt;0,B30&gt;=1,L30&lt;=0,MOD(L30,1)&lt;&gt;0,B30&lt;&gt;ROUND(B30*1440,0)/1440,ROUND(B30*1440,0)+L30&gt;=1440),"Kontrol gerekli",(ROUND(B30*1440,0)+L30)/1440),"Kontrol gerekli")),"Kontrol gerekli")</x:f>
      </x:c>
      <x:c r="N30" s="37" t="str">
        <x:f>IFERROR(IF(COUNTA(A30:H30,L30)=0,"",IF(NOT(ISNUMBER(M30)),"Kontrol gerekli",IF(F30="İptal","İptal",IF(COUNTIFS($A$8:$A$207,A30,$E$8:$E$207,SUBSTITUTE(SUBSTITUTE(SUBSTITUTE(E30,"~","~~"),"*","~*"),"?","~?"),$F$8:$F$207,"&lt;&gt;İptal",$M$8:$M$207,"Kontrol gerekli")&gt;0,"Kontrol gerekli",IF(COUNTIFS($A$8:$A$207,A30,$E$8:$E$207,SUBSTITUTE(SUBSTITUTE(SUBSTITUTE(E30,"~","~~"),"*","~*"),"?","~?"),$F$8:$F$207,"&lt;&gt;İptal",$B$8:$B$207,"&lt;"&amp;M30,$M$8:$M$207,"&gt;"&amp;B30)-1&gt;0,"Çakışma var","Çakışma yok"))))),"Kontrol gerekli")</x:f>
      </x:c>
    </x:row>
    <x:row r="31" ht="25" customHeight="1">
      <x:c r="A31" s="22"/>
      <x:c r="B31" s="24"/>
      <x:c r="C31" s="14"/>
      <x:c r="D31" s="14"/>
      <x:c r="E31" s="14"/>
      <x:c r="F31" s="14"/>
      <x:c r="G31" s="14"/>
      <x:c r="H31" s="18"/>
      <x:c r="I31" s="19" t="str">
        <x:f>IF(COUNTA(A31:H31)=0,"",IF(J31&lt;&gt;"","",IF(AND(F31="Tamamlandı",G31&lt;&gt;""),H31,0)))</x:f>
      </x:c>
      <x:c r="J31" s="16" t="str">
        <x:f>IF(COUNTA(A31:H31)=0,"",IF(OR(A31="",B31="",C31="",D31="",F31=""),"Eksik randevu bilgisi",IF(AND(F31&lt;&gt;"Planlandı",F31&lt;&gt;"Tamamlandı",F31&lt;&gt;"İptal",F31&lt;&gt;"Gelmedi"),"Durumu seçin",IF(G31="",IF(H31="","","Paket kodu eksik"),IF(COUNTIF(Paketler!$A$8:$A$107,G31)&lt;&gt;1,"Paket yok / kod tekrarı",IF(COUNTIFS(Paketler!$A$8:$A$107,G31,Paketler!$B$8:$B$107,C31)&lt;&gt;1,"Müşteri kodu uyuşmuyor",IF(AND(ISNUMBER(H31),H31&gt;0,MOD(H31,1)=0),"","Seans: pozitif tam sayı")))))))</x:f>
      </x:c>
      <x:c r="K31" s="16" t="str">
        <x:f>IF(COUNTA(A31:H31)=0,"",IF(J31="",0,1))</x:f>
      </x:c>
      <x:c r="L31" s="18"/>
      <x:c r="M31" s="36" t="str">
        <x:f>IFERROR(IF(COUNTA(A31:H31,L31)=0,"",IF(AND(ISNUMBER(A31),ISNUMBER(B31),ISNUMBER(L31)),IF(OR(C31="",D31="",E31="",COUNTIFS('Kullanım'!$D$5:$D$24,SUBSTITUTE(SUBSTITUTE(SUBSTITUTE(E31,"~","~~"),"*","~*"),"?","~?"))&lt;&gt;1,AND(F31&lt;&gt;"Planlandı",F31&lt;&gt;"Tamamlandı",F31&lt;&gt;"İptal",F31&lt;&gt;"Gelmedi"),A31&lt;1,A31&gt;2958465,MOD(A31,1)&lt;&gt;0,B31&lt;0,B31&gt;=1,L31&lt;=0,MOD(L31,1)&lt;&gt;0,B31&lt;&gt;ROUND(B31*1440,0)/1440,ROUND(B31*1440,0)+L31&gt;=1440),"Kontrol gerekli",(ROUND(B31*1440,0)+L31)/1440),"Kontrol gerekli")),"Kontrol gerekli")</x:f>
      </x:c>
      <x:c r="N31" s="37" t="str">
        <x:f>IFERROR(IF(COUNTA(A31:H31,L31)=0,"",IF(NOT(ISNUMBER(M31)),"Kontrol gerekli",IF(F31="İptal","İptal",IF(COUNTIFS($A$8:$A$207,A31,$E$8:$E$207,SUBSTITUTE(SUBSTITUTE(SUBSTITUTE(E31,"~","~~"),"*","~*"),"?","~?"),$F$8:$F$207,"&lt;&gt;İptal",$M$8:$M$207,"Kontrol gerekli")&gt;0,"Kontrol gerekli",IF(COUNTIFS($A$8:$A$207,A31,$E$8:$E$207,SUBSTITUTE(SUBSTITUTE(SUBSTITUTE(E31,"~","~~"),"*","~*"),"?","~?"),$F$8:$F$207,"&lt;&gt;İptal",$B$8:$B$207,"&lt;"&amp;M31,$M$8:$M$207,"&gt;"&amp;B31)-1&gt;0,"Çakışma var","Çakışma yok"))))),"Kontrol gerekli")</x:f>
      </x:c>
    </x:row>
    <x:row r="32" ht="25" customHeight="1">
      <x:c r="A32" s="22"/>
      <x:c r="B32" s="24"/>
      <x:c r="C32" s="14"/>
      <x:c r="D32" s="14"/>
      <x:c r="E32" s="14"/>
      <x:c r="F32" s="14"/>
      <x:c r="G32" s="14"/>
      <x:c r="H32" s="18"/>
      <x:c r="I32" s="19" t="str">
        <x:f>IF(COUNTA(A32:H32)=0,"",IF(J32&lt;&gt;"","",IF(AND(F32="Tamamlandı",G32&lt;&gt;""),H32,0)))</x:f>
      </x:c>
      <x:c r="J32" s="16" t="str">
        <x:f>IF(COUNTA(A32:H32)=0,"",IF(OR(A32="",B32="",C32="",D32="",F32=""),"Eksik randevu bilgisi",IF(AND(F32&lt;&gt;"Planlandı",F32&lt;&gt;"Tamamlandı",F32&lt;&gt;"İptal",F32&lt;&gt;"Gelmedi"),"Durumu seçin",IF(G32="",IF(H32="","","Paket kodu eksik"),IF(COUNTIF(Paketler!$A$8:$A$107,G32)&lt;&gt;1,"Paket yok / kod tekrarı",IF(COUNTIFS(Paketler!$A$8:$A$107,G32,Paketler!$B$8:$B$107,C32)&lt;&gt;1,"Müşteri kodu uyuşmuyor",IF(AND(ISNUMBER(H32),H32&gt;0,MOD(H32,1)=0),"","Seans: pozitif tam sayı")))))))</x:f>
      </x:c>
      <x:c r="K32" s="16" t="str">
        <x:f>IF(COUNTA(A32:H32)=0,"",IF(J32="",0,1))</x:f>
      </x:c>
      <x:c r="L32" s="18"/>
      <x:c r="M32" s="36" t="str">
        <x:f>IFERROR(IF(COUNTA(A32:H32,L32)=0,"",IF(AND(ISNUMBER(A32),ISNUMBER(B32),ISNUMBER(L32)),IF(OR(C32="",D32="",E32="",COUNTIFS('Kullanım'!$D$5:$D$24,SUBSTITUTE(SUBSTITUTE(SUBSTITUTE(E32,"~","~~"),"*","~*"),"?","~?"))&lt;&gt;1,AND(F32&lt;&gt;"Planlandı",F32&lt;&gt;"Tamamlandı",F32&lt;&gt;"İptal",F32&lt;&gt;"Gelmedi"),A32&lt;1,A32&gt;2958465,MOD(A32,1)&lt;&gt;0,B32&lt;0,B32&gt;=1,L32&lt;=0,MOD(L32,1)&lt;&gt;0,B32&lt;&gt;ROUND(B32*1440,0)/1440,ROUND(B32*1440,0)+L32&gt;=1440),"Kontrol gerekli",(ROUND(B32*1440,0)+L32)/1440),"Kontrol gerekli")),"Kontrol gerekli")</x:f>
      </x:c>
      <x:c r="N32" s="37" t="str">
        <x:f>IFERROR(IF(COUNTA(A32:H32,L32)=0,"",IF(NOT(ISNUMBER(M32)),"Kontrol gerekli",IF(F32="İptal","İptal",IF(COUNTIFS($A$8:$A$207,A32,$E$8:$E$207,SUBSTITUTE(SUBSTITUTE(SUBSTITUTE(E32,"~","~~"),"*","~*"),"?","~?"),$F$8:$F$207,"&lt;&gt;İptal",$M$8:$M$207,"Kontrol gerekli")&gt;0,"Kontrol gerekli",IF(COUNTIFS($A$8:$A$207,A32,$E$8:$E$207,SUBSTITUTE(SUBSTITUTE(SUBSTITUTE(E32,"~","~~"),"*","~*"),"?","~?"),$F$8:$F$207,"&lt;&gt;İptal",$B$8:$B$207,"&lt;"&amp;M32,$M$8:$M$207,"&gt;"&amp;B32)-1&gt;0,"Çakışma var","Çakışma yok"))))),"Kontrol gerekli")</x:f>
      </x:c>
    </x:row>
    <x:row r="33" ht="25" customHeight="1">
      <x:c r="A33" s="22"/>
      <x:c r="B33" s="24"/>
      <x:c r="C33" s="14"/>
      <x:c r="D33" s="14"/>
      <x:c r="E33" s="14"/>
      <x:c r="F33" s="14"/>
      <x:c r="G33" s="14"/>
      <x:c r="H33" s="18"/>
      <x:c r="I33" s="19" t="str">
        <x:f>IF(COUNTA(A33:H33)=0,"",IF(J33&lt;&gt;"","",IF(AND(F33="Tamamlandı",G33&lt;&gt;""),H33,0)))</x:f>
      </x:c>
      <x:c r="J33" s="16" t="str">
        <x:f>IF(COUNTA(A33:H33)=0,"",IF(OR(A33="",B33="",C33="",D33="",F33=""),"Eksik randevu bilgisi",IF(AND(F33&lt;&gt;"Planlandı",F33&lt;&gt;"Tamamlandı",F33&lt;&gt;"İptal",F33&lt;&gt;"Gelmedi"),"Durumu seçin",IF(G33="",IF(H33="","","Paket kodu eksik"),IF(COUNTIF(Paketler!$A$8:$A$107,G33)&lt;&gt;1,"Paket yok / kod tekrarı",IF(COUNTIFS(Paketler!$A$8:$A$107,G33,Paketler!$B$8:$B$107,C33)&lt;&gt;1,"Müşteri kodu uyuşmuyor",IF(AND(ISNUMBER(H33),H33&gt;0,MOD(H33,1)=0),"","Seans: pozitif tam sayı")))))))</x:f>
      </x:c>
      <x:c r="K33" s="16" t="str">
        <x:f>IF(COUNTA(A33:H33)=0,"",IF(J33="",0,1))</x:f>
      </x:c>
      <x:c r="L33" s="18"/>
      <x:c r="M33" s="36" t="str">
        <x:f>IFERROR(IF(COUNTA(A33:H33,L33)=0,"",IF(AND(ISNUMBER(A33),ISNUMBER(B33),ISNUMBER(L33)),IF(OR(C33="",D33="",E33="",COUNTIFS('Kullanım'!$D$5:$D$24,SUBSTITUTE(SUBSTITUTE(SUBSTITUTE(E33,"~","~~"),"*","~*"),"?","~?"))&lt;&gt;1,AND(F33&lt;&gt;"Planlandı",F33&lt;&gt;"Tamamlandı",F33&lt;&gt;"İptal",F33&lt;&gt;"Gelmedi"),A33&lt;1,A33&gt;2958465,MOD(A33,1)&lt;&gt;0,B33&lt;0,B33&gt;=1,L33&lt;=0,MOD(L33,1)&lt;&gt;0,B33&lt;&gt;ROUND(B33*1440,0)/1440,ROUND(B33*1440,0)+L33&gt;=1440),"Kontrol gerekli",(ROUND(B33*1440,0)+L33)/1440),"Kontrol gerekli")),"Kontrol gerekli")</x:f>
      </x:c>
      <x:c r="N33" s="37" t="str">
        <x:f>IFERROR(IF(COUNTA(A33:H33,L33)=0,"",IF(NOT(ISNUMBER(M33)),"Kontrol gerekli",IF(F33="İptal","İptal",IF(COUNTIFS($A$8:$A$207,A33,$E$8:$E$207,SUBSTITUTE(SUBSTITUTE(SUBSTITUTE(E33,"~","~~"),"*","~*"),"?","~?"),$F$8:$F$207,"&lt;&gt;İptal",$M$8:$M$207,"Kontrol gerekli")&gt;0,"Kontrol gerekli",IF(COUNTIFS($A$8:$A$207,A33,$E$8:$E$207,SUBSTITUTE(SUBSTITUTE(SUBSTITUTE(E33,"~","~~"),"*","~*"),"?","~?"),$F$8:$F$207,"&lt;&gt;İptal",$B$8:$B$207,"&lt;"&amp;M33,$M$8:$M$207,"&gt;"&amp;B33)-1&gt;0,"Çakışma var","Çakışma yok"))))),"Kontrol gerekli")</x:f>
      </x:c>
    </x:row>
    <x:row r="34" ht="25" customHeight="1">
      <x:c r="A34" s="22"/>
      <x:c r="B34" s="24"/>
      <x:c r="C34" s="14"/>
      <x:c r="D34" s="14"/>
      <x:c r="E34" s="14"/>
      <x:c r="F34" s="14"/>
      <x:c r="G34" s="14"/>
      <x:c r="H34" s="18"/>
      <x:c r="I34" s="19" t="str">
        <x:f>IF(COUNTA(A34:H34)=0,"",IF(J34&lt;&gt;"","",IF(AND(F34="Tamamlandı",G34&lt;&gt;""),H34,0)))</x:f>
      </x:c>
      <x:c r="J34" s="16" t="str">
        <x:f>IF(COUNTA(A34:H34)=0,"",IF(OR(A34="",B34="",C34="",D34="",F34=""),"Eksik randevu bilgisi",IF(AND(F34&lt;&gt;"Planlandı",F34&lt;&gt;"Tamamlandı",F34&lt;&gt;"İptal",F34&lt;&gt;"Gelmedi"),"Durumu seçin",IF(G34="",IF(H34="","","Paket kodu eksik"),IF(COUNTIF(Paketler!$A$8:$A$107,G34)&lt;&gt;1,"Paket yok / kod tekrarı",IF(COUNTIFS(Paketler!$A$8:$A$107,G34,Paketler!$B$8:$B$107,C34)&lt;&gt;1,"Müşteri kodu uyuşmuyor",IF(AND(ISNUMBER(H34),H34&gt;0,MOD(H34,1)=0),"","Seans: pozitif tam sayı")))))))</x:f>
      </x:c>
      <x:c r="K34" s="16" t="str">
        <x:f>IF(COUNTA(A34:H34)=0,"",IF(J34="",0,1))</x:f>
      </x:c>
      <x:c r="L34" s="18"/>
      <x:c r="M34" s="36" t="str">
        <x:f>IFERROR(IF(COUNTA(A34:H34,L34)=0,"",IF(AND(ISNUMBER(A34),ISNUMBER(B34),ISNUMBER(L34)),IF(OR(C34="",D34="",E34="",COUNTIFS('Kullanım'!$D$5:$D$24,SUBSTITUTE(SUBSTITUTE(SUBSTITUTE(E34,"~","~~"),"*","~*"),"?","~?"))&lt;&gt;1,AND(F34&lt;&gt;"Planlandı",F34&lt;&gt;"Tamamlandı",F34&lt;&gt;"İptal",F34&lt;&gt;"Gelmedi"),A34&lt;1,A34&gt;2958465,MOD(A34,1)&lt;&gt;0,B34&lt;0,B34&gt;=1,L34&lt;=0,MOD(L34,1)&lt;&gt;0,B34&lt;&gt;ROUND(B34*1440,0)/1440,ROUND(B34*1440,0)+L34&gt;=1440),"Kontrol gerekli",(ROUND(B34*1440,0)+L34)/1440),"Kontrol gerekli")),"Kontrol gerekli")</x:f>
      </x:c>
      <x:c r="N34" s="37" t="str">
        <x:f>IFERROR(IF(COUNTA(A34:H34,L34)=0,"",IF(NOT(ISNUMBER(M34)),"Kontrol gerekli",IF(F34="İptal","İptal",IF(COUNTIFS($A$8:$A$207,A34,$E$8:$E$207,SUBSTITUTE(SUBSTITUTE(SUBSTITUTE(E34,"~","~~"),"*","~*"),"?","~?"),$F$8:$F$207,"&lt;&gt;İptal",$M$8:$M$207,"Kontrol gerekli")&gt;0,"Kontrol gerekli",IF(COUNTIFS($A$8:$A$207,A34,$E$8:$E$207,SUBSTITUTE(SUBSTITUTE(SUBSTITUTE(E34,"~","~~"),"*","~*"),"?","~?"),$F$8:$F$207,"&lt;&gt;İptal",$B$8:$B$207,"&lt;"&amp;M34,$M$8:$M$207,"&gt;"&amp;B34)-1&gt;0,"Çakışma var","Çakışma yok"))))),"Kontrol gerekli")</x:f>
      </x:c>
    </x:row>
    <x:row r="35" ht="25" customHeight="1">
      <x:c r="A35" s="22"/>
      <x:c r="B35" s="24"/>
      <x:c r="C35" s="14"/>
      <x:c r="D35" s="14"/>
      <x:c r="E35" s="14"/>
      <x:c r="F35" s="14"/>
      <x:c r="G35" s="14"/>
      <x:c r="H35" s="18"/>
      <x:c r="I35" s="19" t="str">
        <x:f>IF(COUNTA(A35:H35)=0,"",IF(J35&lt;&gt;"","",IF(AND(F35="Tamamlandı",G35&lt;&gt;""),H35,0)))</x:f>
      </x:c>
      <x:c r="J35" s="16" t="str">
        <x:f>IF(COUNTA(A35:H35)=0,"",IF(OR(A35="",B35="",C35="",D35="",F35=""),"Eksik randevu bilgisi",IF(AND(F35&lt;&gt;"Planlandı",F35&lt;&gt;"Tamamlandı",F35&lt;&gt;"İptal",F35&lt;&gt;"Gelmedi"),"Durumu seçin",IF(G35="",IF(H35="","","Paket kodu eksik"),IF(COUNTIF(Paketler!$A$8:$A$107,G35)&lt;&gt;1,"Paket yok / kod tekrarı",IF(COUNTIFS(Paketler!$A$8:$A$107,G35,Paketler!$B$8:$B$107,C35)&lt;&gt;1,"Müşteri kodu uyuşmuyor",IF(AND(ISNUMBER(H35),H35&gt;0,MOD(H35,1)=0),"","Seans: pozitif tam sayı")))))))</x:f>
      </x:c>
      <x:c r="K35" s="16" t="str">
        <x:f>IF(COUNTA(A35:H35)=0,"",IF(J35="",0,1))</x:f>
      </x:c>
      <x:c r="L35" s="18"/>
      <x:c r="M35" s="36" t="str">
        <x:f>IFERROR(IF(COUNTA(A35:H35,L35)=0,"",IF(AND(ISNUMBER(A35),ISNUMBER(B35),ISNUMBER(L35)),IF(OR(C35="",D35="",E35="",COUNTIFS('Kullanım'!$D$5:$D$24,SUBSTITUTE(SUBSTITUTE(SUBSTITUTE(E35,"~","~~"),"*","~*"),"?","~?"))&lt;&gt;1,AND(F35&lt;&gt;"Planlandı",F35&lt;&gt;"Tamamlandı",F35&lt;&gt;"İptal",F35&lt;&gt;"Gelmedi"),A35&lt;1,A35&gt;2958465,MOD(A35,1)&lt;&gt;0,B35&lt;0,B35&gt;=1,L35&lt;=0,MOD(L35,1)&lt;&gt;0,B35&lt;&gt;ROUND(B35*1440,0)/1440,ROUND(B35*1440,0)+L35&gt;=1440),"Kontrol gerekli",(ROUND(B35*1440,0)+L35)/1440),"Kontrol gerekli")),"Kontrol gerekli")</x:f>
      </x:c>
      <x:c r="N35" s="37" t="str">
        <x:f>IFERROR(IF(COUNTA(A35:H35,L35)=0,"",IF(NOT(ISNUMBER(M35)),"Kontrol gerekli",IF(F35="İptal","İptal",IF(COUNTIFS($A$8:$A$207,A35,$E$8:$E$207,SUBSTITUTE(SUBSTITUTE(SUBSTITUTE(E35,"~","~~"),"*","~*"),"?","~?"),$F$8:$F$207,"&lt;&gt;İptal",$M$8:$M$207,"Kontrol gerekli")&gt;0,"Kontrol gerekli",IF(COUNTIFS($A$8:$A$207,A35,$E$8:$E$207,SUBSTITUTE(SUBSTITUTE(SUBSTITUTE(E35,"~","~~"),"*","~*"),"?","~?"),$F$8:$F$207,"&lt;&gt;İptal",$B$8:$B$207,"&lt;"&amp;M35,$M$8:$M$207,"&gt;"&amp;B35)-1&gt;0,"Çakışma var","Çakışma yok"))))),"Kontrol gerekli")</x:f>
      </x:c>
    </x:row>
    <x:row r="36" ht="25" customHeight="1">
      <x:c r="A36" s="22"/>
      <x:c r="B36" s="24"/>
      <x:c r="C36" s="14"/>
      <x:c r="D36" s="14"/>
      <x:c r="E36" s="14"/>
      <x:c r="F36" s="14"/>
      <x:c r="G36" s="14"/>
      <x:c r="H36" s="18"/>
      <x:c r="I36" s="19" t="str">
        <x:f>IF(COUNTA(A36:H36)=0,"",IF(J36&lt;&gt;"","",IF(AND(F36="Tamamlandı",G36&lt;&gt;""),H36,0)))</x:f>
      </x:c>
      <x:c r="J36" s="16" t="str">
        <x:f>IF(COUNTA(A36:H36)=0,"",IF(OR(A36="",B36="",C36="",D36="",F36=""),"Eksik randevu bilgisi",IF(AND(F36&lt;&gt;"Planlandı",F36&lt;&gt;"Tamamlandı",F36&lt;&gt;"İptal",F36&lt;&gt;"Gelmedi"),"Durumu seçin",IF(G36="",IF(H36="","","Paket kodu eksik"),IF(COUNTIF(Paketler!$A$8:$A$107,G36)&lt;&gt;1,"Paket yok / kod tekrarı",IF(COUNTIFS(Paketler!$A$8:$A$107,G36,Paketler!$B$8:$B$107,C36)&lt;&gt;1,"Müşteri kodu uyuşmuyor",IF(AND(ISNUMBER(H36),H36&gt;0,MOD(H36,1)=0),"","Seans: pozitif tam sayı")))))))</x:f>
      </x:c>
      <x:c r="K36" s="16" t="str">
        <x:f>IF(COUNTA(A36:H36)=0,"",IF(J36="",0,1))</x:f>
      </x:c>
      <x:c r="L36" s="18"/>
      <x:c r="M36" s="36" t="str">
        <x:f>IFERROR(IF(COUNTA(A36:H36,L36)=0,"",IF(AND(ISNUMBER(A36),ISNUMBER(B36),ISNUMBER(L36)),IF(OR(C36="",D36="",E36="",COUNTIFS('Kullanım'!$D$5:$D$24,SUBSTITUTE(SUBSTITUTE(SUBSTITUTE(E36,"~","~~"),"*","~*"),"?","~?"))&lt;&gt;1,AND(F36&lt;&gt;"Planlandı",F36&lt;&gt;"Tamamlandı",F36&lt;&gt;"İptal",F36&lt;&gt;"Gelmedi"),A36&lt;1,A36&gt;2958465,MOD(A36,1)&lt;&gt;0,B36&lt;0,B36&gt;=1,L36&lt;=0,MOD(L36,1)&lt;&gt;0,B36&lt;&gt;ROUND(B36*1440,0)/1440,ROUND(B36*1440,0)+L36&gt;=1440),"Kontrol gerekli",(ROUND(B36*1440,0)+L36)/1440),"Kontrol gerekli")),"Kontrol gerekli")</x:f>
      </x:c>
      <x:c r="N36" s="37" t="str">
        <x:f>IFERROR(IF(COUNTA(A36:H36,L36)=0,"",IF(NOT(ISNUMBER(M36)),"Kontrol gerekli",IF(F36="İptal","İptal",IF(COUNTIFS($A$8:$A$207,A36,$E$8:$E$207,SUBSTITUTE(SUBSTITUTE(SUBSTITUTE(E36,"~","~~"),"*","~*"),"?","~?"),$F$8:$F$207,"&lt;&gt;İptal",$M$8:$M$207,"Kontrol gerekli")&gt;0,"Kontrol gerekli",IF(COUNTIFS($A$8:$A$207,A36,$E$8:$E$207,SUBSTITUTE(SUBSTITUTE(SUBSTITUTE(E36,"~","~~"),"*","~*"),"?","~?"),$F$8:$F$207,"&lt;&gt;İptal",$B$8:$B$207,"&lt;"&amp;M36,$M$8:$M$207,"&gt;"&amp;B36)-1&gt;0,"Çakışma var","Çakışma yok"))))),"Kontrol gerekli")</x:f>
      </x:c>
    </x:row>
    <x:row r="37" ht="25" customHeight="1">
      <x:c r="A37" s="22"/>
      <x:c r="B37" s="24"/>
      <x:c r="C37" s="14"/>
      <x:c r="D37" s="14"/>
      <x:c r="E37" s="14"/>
      <x:c r="F37" s="14"/>
      <x:c r="G37" s="14"/>
      <x:c r="H37" s="18"/>
      <x:c r="I37" s="19" t="str">
        <x:f>IF(COUNTA(A37:H37)=0,"",IF(J37&lt;&gt;"","",IF(AND(F37="Tamamlandı",G37&lt;&gt;""),H37,0)))</x:f>
      </x:c>
      <x:c r="J37" s="16" t="str">
        <x:f>IF(COUNTA(A37:H37)=0,"",IF(OR(A37="",B37="",C37="",D37="",F37=""),"Eksik randevu bilgisi",IF(AND(F37&lt;&gt;"Planlandı",F37&lt;&gt;"Tamamlandı",F37&lt;&gt;"İptal",F37&lt;&gt;"Gelmedi"),"Durumu seçin",IF(G37="",IF(H37="","","Paket kodu eksik"),IF(COUNTIF(Paketler!$A$8:$A$107,G37)&lt;&gt;1,"Paket yok / kod tekrarı",IF(COUNTIFS(Paketler!$A$8:$A$107,G37,Paketler!$B$8:$B$107,C37)&lt;&gt;1,"Müşteri kodu uyuşmuyor",IF(AND(ISNUMBER(H37),H37&gt;0,MOD(H37,1)=0),"","Seans: pozitif tam sayı")))))))</x:f>
      </x:c>
      <x:c r="K37" s="16" t="str">
        <x:f>IF(COUNTA(A37:H37)=0,"",IF(J37="",0,1))</x:f>
      </x:c>
      <x:c r="L37" s="18"/>
      <x:c r="M37" s="36" t="str">
        <x:f>IFERROR(IF(COUNTA(A37:H37,L37)=0,"",IF(AND(ISNUMBER(A37),ISNUMBER(B37),ISNUMBER(L37)),IF(OR(C37="",D37="",E37="",COUNTIFS('Kullanım'!$D$5:$D$24,SUBSTITUTE(SUBSTITUTE(SUBSTITUTE(E37,"~","~~"),"*","~*"),"?","~?"))&lt;&gt;1,AND(F37&lt;&gt;"Planlandı",F37&lt;&gt;"Tamamlandı",F37&lt;&gt;"İptal",F37&lt;&gt;"Gelmedi"),A37&lt;1,A37&gt;2958465,MOD(A37,1)&lt;&gt;0,B37&lt;0,B37&gt;=1,L37&lt;=0,MOD(L37,1)&lt;&gt;0,B37&lt;&gt;ROUND(B37*1440,0)/1440,ROUND(B37*1440,0)+L37&gt;=1440),"Kontrol gerekli",(ROUND(B37*1440,0)+L37)/1440),"Kontrol gerekli")),"Kontrol gerekli")</x:f>
      </x:c>
      <x:c r="N37" s="37" t="str">
        <x:f>IFERROR(IF(COUNTA(A37:H37,L37)=0,"",IF(NOT(ISNUMBER(M37)),"Kontrol gerekli",IF(F37="İptal","İptal",IF(COUNTIFS($A$8:$A$207,A37,$E$8:$E$207,SUBSTITUTE(SUBSTITUTE(SUBSTITUTE(E37,"~","~~"),"*","~*"),"?","~?"),$F$8:$F$207,"&lt;&gt;İptal",$M$8:$M$207,"Kontrol gerekli")&gt;0,"Kontrol gerekli",IF(COUNTIFS($A$8:$A$207,A37,$E$8:$E$207,SUBSTITUTE(SUBSTITUTE(SUBSTITUTE(E37,"~","~~"),"*","~*"),"?","~?"),$F$8:$F$207,"&lt;&gt;İptal",$B$8:$B$207,"&lt;"&amp;M37,$M$8:$M$207,"&gt;"&amp;B37)-1&gt;0,"Çakışma var","Çakışma yok"))))),"Kontrol gerekli")</x:f>
      </x:c>
    </x:row>
    <x:row r="38" ht="25" customHeight="1">
      <x:c r="A38" s="22"/>
      <x:c r="B38" s="24"/>
      <x:c r="C38" s="14"/>
      <x:c r="D38" s="14"/>
      <x:c r="E38" s="14"/>
      <x:c r="F38" s="14"/>
      <x:c r="G38" s="14"/>
      <x:c r="H38" s="18"/>
      <x:c r="I38" s="19" t="str">
        <x:f>IF(COUNTA(A38:H38)=0,"",IF(J38&lt;&gt;"","",IF(AND(F38="Tamamlandı",G38&lt;&gt;""),H38,0)))</x:f>
      </x:c>
      <x:c r="J38" s="16" t="str">
        <x:f>IF(COUNTA(A38:H38)=0,"",IF(OR(A38="",B38="",C38="",D38="",F38=""),"Eksik randevu bilgisi",IF(AND(F38&lt;&gt;"Planlandı",F38&lt;&gt;"Tamamlandı",F38&lt;&gt;"İptal",F38&lt;&gt;"Gelmedi"),"Durumu seçin",IF(G38="",IF(H38="","","Paket kodu eksik"),IF(COUNTIF(Paketler!$A$8:$A$107,G38)&lt;&gt;1,"Paket yok / kod tekrarı",IF(COUNTIFS(Paketler!$A$8:$A$107,G38,Paketler!$B$8:$B$107,C38)&lt;&gt;1,"Müşteri kodu uyuşmuyor",IF(AND(ISNUMBER(H38),H38&gt;0,MOD(H38,1)=0),"","Seans: pozitif tam sayı")))))))</x:f>
      </x:c>
      <x:c r="K38" s="16" t="str">
        <x:f>IF(COUNTA(A38:H38)=0,"",IF(J38="",0,1))</x:f>
      </x:c>
      <x:c r="L38" s="18"/>
      <x:c r="M38" s="36" t="str">
        <x:f>IFERROR(IF(COUNTA(A38:H38,L38)=0,"",IF(AND(ISNUMBER(A38),ISNUMBER(B38),ISNUMBER(L38)),IF(OR(C38="",D38="",E38="",COUNTIFS('Kullanım'!$D$5:$D$24,SUBSTITUTE(SUBSTITUTE(SUBSTITUTE(E38,"~","~~"),"*","~*"),"?","~?"))&lt;&gt;1,AND(F38&lt;&gt;"Planlandı",F38&lt;&gt;"Tamamlandı",F38&lt;&gt;"İptal",F38&lt;&gt;"Gelmedi"),A38&lt;1,A38&gt;2958465,MOD(A38,1)&lt;&gt;0,B38&lt;0,B38&gt;=1,L38&lt;=0,MOD(L38,1)&lt;&gt;0,B38&lt;&gt;ROUND(B38*1440,0)/1440,ROUND(B38*1440,0)+L38&gt;=1440),"Kontrol gerekli",(ROUND(B38*1440,0)+L38)/1440),"Kontrol gerekli")),"Kontrol gerekli")</x:f>
      </x:c>
      <x:c r="N38" s="37" t="str">
        <x:f>IFERROR(IF(COUNTA(A38:H38,L38)=0,"",IF(NOT(ISNUMBER(M38)),"Kontrol gerekli",IF(F38="İptal","İptal",IF(COUNTIFS($A$8:$A$207,A38,$E$8:$E$207,SUBSTITUTE(SUBSTITUTE(SUBSTITUTE(E38,"~","~~"),"*","~*"),"?","~?"),$F$8:$F$207,"&lt;&gt;İptal",$M$8:$M$207,"Kontrol gerekli")&gt;0,"Kontrol gerekli",IF(COUNTIFS($A$8:$A$207,A38,$E$8:$E$207,SUBSTITUTE(SUBSTITUTE(SUBSTITUTE(E38,"~","~~"),"*","~*"),"?","~?"),$F$8:$F$207,"&lt;&gt;İptal",$B$8:$B$207,"&lt;"&amp;M38,$M$8:$M$207,"&gt;"&amp;B38)-1&gt;0,"Çakışma var","Çakışma yok"))))),"Kontrol gerekli")</x:f>
      </x:c>
    </x:row>
    <x:row r="39" ht="25" customHeight="1">
      <x:c r="A39" s="22"/>
      <x:c r="B39" s="24"/>
      <x:c r="C39" s="14"/>
      <x:c r="D39" s="14"/>
      <x:c r="E39" s="14"/>
      <x:c r="F39" s="14"/>
      <x:c r="G39" s="14"/>
      <x:c r="H39" s="18"/>
      <x:c r="I39" s="19" t="str">
        <x:f>IF(COUNTA(A39:H39)=0,"",IF(J39&lt;&gt;"","",IF(AND(F39="Tamamlandı",G39&lt;&gt;""),H39,0)))</x:f>
      </x:c>
      <x:c r="J39" s="16" t="str">
        <x:f>IF(COUNTA(A39:H39)=0,"",IF(OR(A39="",B39="",C39="",D39="",F39=""),"Eksik randevu bilgisi",IF(AND(F39&lt;&gt;"Planlandı",F39&lt;&gt;"Tamamlandı",F39&lt;&gt;"İptal",F39&lt;&gt;"Gelmedi"),"Durumu seçin",IF(G39="",IF(H39="","","Paket kodu eksik"),IF(COUNTIF(Paketler!$A$8:$A$107,G39)&lt;&gt;1,"Paket yok / kod tekrarı",IF(COUNTIFS(Paketler!$A$8:$A$107,G39,Paketler!$B$8:$B$107,C39)&lt;&gt;1,"Müşteri kodu uyuşmuyor",IF(AND(ISNUMBER(H39),H39&gt;0,MOD(H39,1)=0),"","Seans: pozitif tam sayı")))))))</x:f>
      </x:c>
      <x:c r="K39" s="16" t="str">
        <x:f>IF(COUNTA(A39:H39)=0,"",IF(J39="",0,1))</x:f>
      </x:c>
      <x:c r="L39" s="18"/>
      <x:c r="M39" s="36" t="str">
        <x:f>IFERROR(IF(COUNTA(A39:H39,L39)=0,"",IF(AND(ISNUMBER(A39),ISNUMBER(B39),ISNUMBER(L39)),IF(OR(C39="",D39="",E39="",COUNTIFS('Kullanım'!$D$5:$D$24,SUBSTITUTE(SUBSTITUTE(SUBSTITUTE(E39,"~","~~"),"*","~*"),"?","~?"))&lt;&gt;1,AND(F39&lt;&gt;"Planlandı",F39&lt;&gt;"Tamamlandı",F39&lt;&gt;"İptal",F39&lt;&gt;"Gelmedi"),A39&lt;1,A39&gt;2958465,MOD(A39,1)&lt;&gt;0,B39&lt;0,B39&gt;=1,L39&lt;=0,MOD(L39,1)&lt;&gt;0,B39&lt;&gt;ROUND(B39*1440,0)/1440,ROUND(B39*1440,0)+L39&gt;=1440),"Kontrol gerekli",(ROUND(B39*1440,0)+L39)/1440),"Kontrol gerekli")),"Kontrol gerekli")</x:f>
      </x:c>
      <x:c r="N39" s="37" t="str">
        <x:f>IFERROR(IF(COUNTA(A39:H39,L39)=0,"",IF(NOT(ISNUMBER(M39)),"Kontrol gerekli",IF(F39="İptal","İptal",IF(COUNTIFS($A$8:$A$207,A39,$E$8:$E$207,SUBSTITUTE(SUBSTITUTE(SUBSTITUTE(E39,"~","~~"),"*","~*"),"?","~?"),$F$8:$F$207,"&lt;&gt;İptal",$M$8:$M$207,"Kontrol gerekli")&gt;0,"Kontrol gerekli",IF(COUNTIFS($A$8:$A$207,A39,$E$8:$E$207,SUBSTITUTE(SUBSTITUTE(SUBSTITUTE(E39,"~","~~"),"*","~*"),"?","~?"),$F$8:$F$207,"&lt;&gt;İptal",$B$8:$B$207,"&lt;"&amp;M39,$M$8:$M$207,"&gt;"&amp;B39)-1&gt;0,"Çakışma var","Çakışma yok"))))),"Kontrol gerekli")</x:f>
      </x:c>
    </x:row>
    <x:row r="40" ht="25" customHeight="1">
      <x:c r="A40" s="22"/>
      <x:c r="B40" s="24"/>
      <x:c r="C40" s="14"/>
      <x:c r="D40" s="14"/>
      <x:c r="E40" s="14"/>
      <x:c r="F40" s="14"/>
      <x:c r="G40" s="14"/>
      <x:c r="H40" s="18"/>
      <x:c r="I40" s="19" t="str">
        <x:f>IF(COUNTA(A40:H40)=0,"",IF(J40&lt;&gt;"","",IF(AND(F40="Tamamlandı",G40&lt;&gt;""),H40,0)))</x:f>
      </x:c>
      <x:c r="J40" s="16" t="str">
        <x:f>IF(COUNTA(A40:H40)=0,"",IF(OR(A40="",B40="",C40="",D40="",F40=""),"Eksik randevu bilgisi",IF(AND(F40&lt;&gt;"Planlandı",F40&lt;&gt;"Tamamlandı",F40&lt;&gt;"İptal",F40&lt;&gt;"Gelmedi"),"Durumu seçin",IF(G40="",IF(H40="","","Paket kodu eksik"),IF(COUNTIF(Paketler!$A$8:$A$107,G40)&lt;&gt;1,"Paket yok / kod tekrarı",IF(COUNTIFS(Paketler!$A$8:$A$107,G40,Paketler!$B$8:$B$107,C40)&lt;&gt;1,"Müşteri kodu uyuşmuyor",IF(AND(ISNUMBER(H40),H40&gt;0,MOD(H40,1)=0),"","Seans: pozitif tam sayı")))))))</x:f>
      </x:c>
      <x:c r="K40" s="16" t="str">
        <x:f>IF(COUNTA(A40:H40)=0,"",IF(J40="",0,1))</x:f>
      </x:c>
      <x:c r="L40" s="18"/>
      <x:c r="M40" s="36" t="str">
        <x:f>IFERROR(IF(COUNTA(A40:H40,L40)=0,"",IF(AND(ISNUMBER(A40),ISNUMBER(B40),ISNUMBER(L40)),IF(OR(C40="",D40="",E40="",COUNTIFS('Kullanım'!$D$5:$D$24,SUBSTITUTE(SUBSTITUTE(SUBSTITUTE(E40,"~","~~"),"*","~*"),"?","~?"))&lt;&gt;1,AND(F40&lt;&gt;"Planlandı",F40&lt;&gt;"Tamamlandı",F40&lt;&gt;"İptal",F40&lt;&gt;"Gelmedi"),A40&lt;1,A40&gt;2958465,MOD(A40,1)&lt;&gt;0,B40&lt;0,B40&gt;=1,L40&lt;=0,MOD(L40,1)&lt;&gt;0,B40&lt;&gt;ROUND(B40*1440,0)/1440,ROUND(B40*1440,0)+L40&gt;=1440),"Kontrol gerekli",(ROUND(B40*1440,0)+L40)/1440),"Kontrol gerekli")),"Kontrol gerekli")</x:f>
      </x:c>
      <x:c r="N40" s="37" t="str">
        <x:f>IFERROR(IF(COUNTA(A40:H40,L40)=0,"",IF(NOT(ISNUMBER(M40)),"Kontrol gerekli",IF(F40="İptal","İptal",IF(COUNTIFS($A$8:$A$207,A40,$E$8:$E$207,SUBSTITUTE(SUBSTITUTE(SUBSTITUTE(E40,"~","~~"),"*","~*"),"?","~?"),$F$8:$F$207,"&lt;&gt;İptal",$M$8:$M$207,"Kontrol gerekli")&gt;0,"Kontrol gerekli",IF(COUNTIFS($A$8:$A$207,A40,$E$8:$E$207,SUBSTITUTE(SUBSTITUTE(SUBSTITUTE(E40,"~","~~"),"*","~*"),"?","~?"),$F$8:$F$207,"&lt;&gt;İptal",$B$8:$B$207,"&lt;"&amp;M40,$M$8:$M$207,"&gt;"&amp;B40)-1&gt;0,"Çakışma var","Çakışma yok"))))),"Kontrol gerekli")</x:f>
      </x:c>
    </x:row>
    <x:row r="41" ht="25" customHeight="1">
      <x:c r="A41" s="22"/>
      <x:c r="B41" s="24"/>
      <x:c r="C41" s="14"/>
      <x:c r="D41" s="14"/>
      <x:c r="E41" s="14"/>
      <x:c r="F41" s="14"/>
      <x:c r="G41" s="14"/>
      <x:c r="H41" s="18"/>
      <x:c r="I41" s="19" t="str">
        <x:f>IF(COUNTA(A41:H41)=0,"",IF(J41&lt;&gt;"","",IF(AND(F41="Tamamlandı",G41&lt;&gt;""),H41,0)))</x:f>
      </x:c>
      <x:c r="J41" s="16" t="str">
        <x:f>IF(COUNTA(A41:H41)=0,"",IF(OR(A41="",B41="",C41="",D41="",F41=""),"Eksik randevu bilgisi",IF(AND(F41&lt;&gt;"Planlandı",F41&lt;&gt;"Tamamlandı",F41&lt;&gt;"İptal",F41&lt;&gt;"Gelmedi"),"Durumu seçin",IF(G41="",IF(H41="","","Paket kodu eksik"),IF(COUNTIF(Paketler!$A$8:$A$107,G41)&lt;&gt;1,"Paket yok / kod tekrarı",IF(COUNTIFS(Paketler!$A$8:$A$107,G41,Paketler!$B$8:$B$107,C41)&lt;&gt;1,"Müşteri kodu uyuşmuyor",IF(AND(ISNUMBER(H41),H41&gt;0,MOD(H41,1)=0),"","Seans: pozitif tam sayı")))))))</x:f>
      </x:c>
      <x:c r="K41" s="16" t="str">
        <x:f>IF(COUNTA(A41:H41)=0,"",IF(J41="",0,1))</x:f>
      </x:c>
      <x:c r="L41" s="18"/>
      <x:c r="M41" s="36" t="str">
        <x:f>IFERROR(IF(COUNTA(A41:H41,L41)=0,"",IF(AND(ISNUMBER(A41),ISNUMBER(B41),ISNUMBER(L41)),IF(OR(C41="",D41="",E41="",COUNTIFS('Kullanım'!$D$5:$D$24,SUBSTITUTE(SUBSTITUTE(SUBSTITUTE(E41,"~","~~"),"*","~*"),"?","~?"))&lt;&gt;1,AND(F41&lt;&gt;"Planlandı",F41&lt;&gt;"Tamamlandı",F41&lt;&gt;"İptal",F41&lt;&gt;"Gelmedi"),A41&lt;1,A41&gt;2958465,MOD(A41,1)&lt;&gt;0,B41&lt;0,B41&gt;=1,L41&lt;=0,MOD(L41,1)&lt;&gt;0,B41&lt;&gt;ROUND(B41*1440,0)/1440,ROUND(B41*1440,0)+L41&gt;=1440),"Kontrol gerekli",(ROUND(B41*1440,0)+L41)/1440),"Kontrol gerekli")),"Kontrol gerekli")</x:f>
      </x:c>
      <x:c r="N41" s="37" t="str">
        <x:f>IFERROR(IF(COUNTA(A41:H41,L41)=0,"",IF(NOT(ISNUMBER(M41)),"Kontrol gerekli",IF(F41="İptal","İptal",IF(COUNTIFS($A$8:$A$207,A41,$E$8:$E$207,SUBSTITUTE(SUBSTITUTE(SUBSTITUTE(E41,"~","~~"),"*","~*"),"?","~?"),$F$8:$F$207,"&lt;&gt;İptal",$M$8:$M$207,"Kontrol gerekli")&gt;0,"Kontrol gerekli",IF(COUNTIFS($A$8:$A$207,A41,$E$8:$E$207,SUBSTITUTE(SUBSTITUTE(SUBSTITUTE(E41,"~","~~"),"*","~*"),"?","~?"),$F$8:$F$207,"&lt;&gt;İptal",$B$8:$B$207,"&lt;"&amp;M41,$M$8:$M$207,"&gt;"&amp;B41)-1&gt;0,"Çakışma var","Çakışma yok"))))),"Kontrol gerekli")</x:f>
      </x:c>
    </x:row>
    <x:row r="42" ht="25" customHeight="1">
      <x:c r="A42" s="22"/>
      <x:c r="B42" s="24"/>
      <x:c r="C42" s="14"/>
      <x:c r="D42" s="14"/>
      <x:c r="E42" s="14"/>
      <x:c r="F42" s="14"/>
      <x:c r="G42" s="14"/>
      <x:c r="H42" s="18"/>
      <x:c r="I42" s="19" t="str">
        <x:f>IF(COUNTA(A42:H42)=0,"",IF(J42&lt;&gt;"","",IF(AND(F42="Tamamlandı",G42&lt;&gt;""),H42,0)))</x:f>
      </x:c>
      <x:c r="J42" s="16" t="str">
        <x:f>IF(COUNTA(A42:H42)=0,"",IF(OR(A42="",B42="",C42="",D42="",F42=""),"Eksik randevu bilgisi",IF(AND(F42&lt;&gt;"Planlandı",F42&lt;&gt;"Tamamlandı",F42&lt;&gt;"İptal",F42&lt;&gt;"Gelmedi"),"Durumu seçin",IF(G42="",IF(H42="","","Paket kodu eksik"),IF(COUNTIF(Paketler!$A$8:$A$107,G42)&lt;&gt;1,"Paket yok / kod tekrarı",IF(COUNTIFS(Paketler!$A$8:$A$107,G42,Paketler!$B$8:$B$107,C42)&lt;&gt;1,"Müşteri kodu uyuşmuyor",IF(AND(ISNUMBER(H42),H42&gt;0,MOD(H42,1)=0),"","Seans: pozitif tam sayı")))))))</x:f>
      </x:c>
      <x:c r="K42" s="16" t="str">
        <x:f>IF(COUNTA(A42:H42)=0,"",IF(J42="",0,1))</x:f>
      </x:c>
      <x:c r="L42" s="18"/>
      <x:c r="M42" s="36" t="str">
        <x:f>IFERROR(IF(COUNTA(A42:H42,L42)=0,"",IF(AND(ISNUMBER(A42),ISNUMBER(B42),ISNUMBER(L42)),IF(OR(C42="",D42="",E42="",COUNTIFS('Kullanım'!$D$5:$D$24,SUBSTITUTE(SUBSTITUTE(SUBSTITUTE(E42,"~","~~"),"*","~*"),"?","~?"))&lt;&gt;1,AND(F42&lt;&gt;"Planlandı",F42&lt;&gt;"Tamamlandı",F42&lt;&gt;"İptal",F42&lt;&gt;"Gelmedi"),A42&lt;1,A42&gt;2958465,MOD(A42,1)&lt;&gt;0,B42&lt;0,B42&gt;=1,L42&lt;=0,MOD(L42,1)&lt;&gt;0,B42&lt;&gt;ROUND(B42*1440,0)/1440,ROUND(B42*1440,0)+L42&gt;=1440),"Kontrol gerekli",(ROUND(B42*1440,0)+L42)/1440),"Kontrol gerekli")),"Kontrol gerekli")</x:f>
      </x:c>
      <x:c r="N42" s="37" t="str">
        <x:f>IFERROR(IF(COUNTA(A42:H42,L42)=0,"",IF(NOT(ISNUMBER(M42)),"Kontrol gerekli",IF(F42="İptal","İptal",IF(COUNTIFS($A$8:$A$207,A42,$E$8:$E$207,SUBSTITUTE(SUBSTITUTE(SUBSTITUTE(E42,"~","~~"),"*","~*"),"?","~?"),$F$8:$F$207,"&lt;&gt;İptal",$M$8:$M$207,"Kontrol gerekli")&gt;0,"Kontrol gerekli",IF(COUNTIFS($A$8:$A$207,A42,$E$8:$E$207,SUBSTITUTE(SUBSTITUTE(SUBSTITUTE(E42,"~","~~"),"*","~*"),"?","~?"),$F$8:$F$207,"&lt;&gt;İptal",$B$8:$B$207,"&lt;"&amp;M42,$M$8:$M$207,"&gt;"&amp;B42)-1&gt;0,"Çakışma var","Çakışma yok"))))),"Kontrol gerekli")</x:f>
      </x:c>
    </x:row>
    <x:row r="43" ht="25" customHeight="1">
      <x:c r="A43" s="22"/>
      <x:c r="B43" s="24"/>
      <x:c r="C43" s="14"/>
      <x:c r="D43" s="14"/>
      <x:c r="E43" s="14"/>
      <x:c r="F43" s="14"/>
      <x:c r="G43" s="14"/>
      <x:c r="H43" s="18"/>
      <x:c r="I43" s="19" t="str">
        <x:f>IF(COUNTA(A43:H43)=0,"",IF(J43&lt;&gt;"","",IF(AND(F43="Tamamlandı",G43&lt;&gt;""),H43,0)))</x:f>
      </x:c>
      <x:c r="J43" s="16" t="str">
        <x:f>IF(COUNTA(A43:H43)=0,"",IF(OR(A43="",B43="",C43="",D43="",F43=""),"Eksik randevu bilgisi",IF(AND(F43&lt;&gt;"Planlandı",F43&lt;&gt;"Tamamlandı",F43&lt;&gt;"İptal",F43&lt;&gt;"Gelmedi"),"Durumu seçin",IF(G43="",IF(H43="","","Paket kodu eksik"),IF(COUNTIF(Paketler!$A$8:$A$107,G43)&lt;&gt;1,"Paket yok / kod tekrarı",IF(COUNTIFS(Paketler!$A$8:$A$107,G43,Paketler!$B$8:$B$107,C43)&lt;&gt;1,"Müşteri kodu uyuşmuyor",IF(AND(ISNUMBER(H43),H43&gt;0,MOD(H43,1)=0),"","Seans: pozitif tam sayı")))))))</x:f>
      </x:c>
      <x:c r="K43" s="16" t="str">
        <x:f>IF(COUNTA(A43:H43)=0,"",IF(J43="",0,1))</x:f>
      </x:c>
      <x:c r="L43" s="18"/>
      <x:c r="M43" s="36" t="str">
        <x:f>IFERROR(IF(COUNTA(A43:H43,L43)=0,"",IF(AND(ISNUMBER(A43),ISNUMBER(B43),ISNUMBER(L43)),IF(OR(C43="",D43="",E43="",COUNTIFS('Kullanım'!$D$5:$D$24,SUBSTITUTE(SUBSTITUTE(SUBSTITUTE(E43,"~","~~"),"*","~*"),"?","~?"))&lt;&gt;1,AND(F43&lt;&gt;"Planlandı",F43&lt;&gt;"Tamamlandı",F43&lt;&gt;"İptal",F43&lt;&gt;"Gelmedi"),A43&lt;1,A43&gt;2958465,MOD(A43,1)&lt;&gt;0,B43&lt;0,B43&gt;=1,L43&lt;=0,MOD(L43,1)&lt;&gt;0,B43&lt;&gt;ROUND(B43*1440,0)/1440,ROUND(B43*1440,0)+L43&gt;=1440),"Kontrol gerekli",(ROUND(B43*1440,0)+L43)/1440),"Kontrol gerekli")),"Kontrol gerekli")</x:f>
      </x:c>
      <x:c r="N43" s="37" t="str">
        <x:f>IFERROR(IF(COUNTA(A43:H43,L43)=0,"",IF(NOT(ISNUMBER(M43)),"Kontrol gerekli",IF(F43="İptal","İptal",IF(COUNTIFS($A$8:$A$207,A43,$E$8:$E$207,SUBSTITUTE(SUBSTITUTE(SUBSTITUTE(E43,"~","~~"),"*","~*"),"?","~?"),$F$8:$F$207,"&lt;&gt;İptal",$M$8:$M$207,"Kontrol gerekli")&gt;0,"Kontrol gerekli",IF(COUNTIFS($A$8:$A$207,A43,$E$8:$E$207,SUBSTITUTE(SUBSTITUTE(SUBSTITUTE(E43,"~","~~"),"*","~*"),"?","~?"),$F$8:$F$207,"&lt;&gt;İptal",$B$8:$B$207,"&lt;"&amp;M43,$M$8:$M$207,"&gt;"&amp;B43)-1&gt;0,"Çakışma var","Çakışma yok"))))),"Kontrol gerekli")</x:f>
      </x:c>
    </x:row>
    <x:row r="44" ht="25" customHeight="1">
      <x:c r="A44" s="22"/>
      <x:c r="B44" s="24"/>
      <x:c r="C44" s="14"/>
      <x:c r="D44" s="14"/>
      <x:c r="E44" s="14"/>
      <x:c r="F44" s="14"/>
      <x:c r="G44" s="14"/>
      <x:c r="H44" s="18"/>
      <x:c r="I44" s="19" t="str">
        <x:f>IF(COUNTA(A44:H44)=0,"",IF(J44&lt;&gt;"","",IF(AND(F44="Tamamlandı",G44&lt;&gt;""),H44,0)))</x:f>
      </x:c>
      <x:c r="J44" s="16" t="str">
        <x:f>IF(COUNTA(A44:H44)=0,"",IF(OR(A44="",B44="",C44="",D44="",F44=""),"Eksik randevu bilgisi",IF(AND(F44&lt;&gt;"Planlandı",F44&lt;&gt;"Tamamlandı",F44&lt;&gt;"İptal",F44&lt;&gt;"Gelmedi"),"Durumu seçin",IF(G44="",IF(H44="","","Paket kodu eksik"),IF(COUNTIF(Paketler!$A$8:$A$107,G44)&lt;&gt;1,"Paket yok / kod tekrarı",IF(COUNTIFS(Paketler!$A$8:$A$107,G44,Paketler!$B$8:$B$107,C44)&lt;&gt;1,"Müşteri kodu uyuşmuyor",IF(AND(ISNUMBER(H44),H44&gt;0,MOD(H44,1)=0),"","Seans: pozitif tam sayı")))))))</x:f>
      </x:c>
      <x:c r="K44" s="16" t="str">
        <x:f>IF(COUNTA(A44:H44)=0,"",IF(J44="",0,1))</x:f>
      </x:c>
      <x:c r="L44" s="18"/>
      <x:c r="M44" s="36" t="str">
        <x:f>IFERROR(IF(COUNTA(A44:H44,L44)=0,"",IF(AND(ISNUMBER(A44),ISNUMBER(B44),ISNUMBER(L44)),IF(OR(C44="",D44="",E44="",COUNTIFS('Kullanım'!$D$5:$D$24,SUBSTITUTE(SUBSTITUTE(SUBSTITUTE(E44,"~","~~"),"*","~*"),"?","~?"))&lt;&gt;1,AND(F44&lt;&gt;"Planlandı",F44&lt;&gt;"Tamamlandı",F44&lt;&gt;"İptal",F44&lt;&gt;"Gelmedi"),A44&lt;1,A44&gt;2958465,MOD(A44,1)&lt;&gt;0,B44&lt;0,B44&gt;=1,L44&lt;=0,MOD(L44,1)&lt;&gt;0,B44&lt;&gt;ROUND(B44*1440,0)/1440,ROUND(B44*1440,0)+L44&gt;=1440),"Kontrol gerekli",(ROUND(B44*1440,0)+L44)/1440),"Kontrol gerekli")),"Kontrol gerekli")</x:f>
      </x:c>
      <x:c r="N44" s="37" t="str">
        <x:f>IFERROR(IF(COUNTA(A44:H44,L44)=0,"",IF(NOT(ISNUMBER(M44)),"Kontrol gerekli",IF(F44="İptal","İptal",IF(COUNTIFS($A$8:$A$207,A44,$E$8:$E$207,SUBSTITUTE(SUBSTITUTE(SUBSTITUTE(E44,"~","~~"),"*","~*"),"?","~?"),$F$8:$F$207,"&lt;&gt;İptal",$M$8:$M$207,"Kontrol gerekli")&gt;0,"Kontrol gerekli",IF(COUNTIFS($A$8:$A$207,A44,$E$8:$E$207,SUBSTITUTE(SUBSTITUTE(SUBSTITUTE(E44,"~","~~"),"*","~*"),"?","~?"),$F$8:$F$207,"&lt;&gt;İptal",$B$8:$B$207,"&lt;"&amp;M44,$M$8:$M$207,"&gt;"&amp;B44)-1&gt;0,"Çakışma var","Çakışma yok"))))),"Kontrol gerekli")</x:f>
      </x:c>
    </x:row>
    <x:row r="45" ht="25" customHeight="1">
      <x:c r="A45" s="22"/>
      <x:c r="B45" s="24"/>
      <x:c r="C45" s="14"/>
      <x:c r="D45" s="14"/>
      <x:c r="E45" s="14"/>
      <x:c r="F45" s="14"/>
      <x:c r="G45" s="14"/>
      <x:c r="H45" s="18"/>
      <x:c r="I45" s="19" t="str">
        <x:f>IF(COUNTA(A45:H45)=0,"",IF(J45&lt;&gt;"","",IF(AND(F45="Tamamlandı",G45&lt;&gt;""),H45,0)))</x:f>
      </x:c>
      <x:c r="J45" s="16" t="str">
        <x:f>IF(COUNTA(A45:H45)=0,"",IF(OR(A45="",B45="",C45="",D45="",F45=""),"Eksik randevu bilgisi",IF(AND(F45&lt;&gt;"Planlandı",F45&lt;&gt;"Tamamlandı",F45&lt;&gt;"İptal",F45&lt;&gt;"Gelmedi"),"Durumu seçin",IF(G45="",IF(H45="","","Paket kodu eksik"),IF(COUNTIF(Paketler!$A$8:$A$107,G45)&lt;&gt;1,"Paket yok / kod tekrarı",IF(COUNTIFS(Paketler!$A$8:$A$107,G45,Paketler!$B$8:$B$107,C45)&lt;&gt;1,"Müşteri kodu uyuşmuyor",IF(AND(ISNUMBER(H45),H45&gt;0,MOD(H45,1)=0),"","Seans: pozitif tam sayı")))))))</x:f>
      </x:c>
      <x:c r="K45" s="16" t="str">
        <x:f>IF(COUNTA(A45:H45)=0,"",IF(J45="",0,1))</x:f>
      </x:c>
      <x:c r="L45" s="18"/>
      <x:c r="M45" s="36" t="str">
        <x:f>IFERROR(IF(COUNTA(A45:H45,L45)=0,"",IF(AND(ISNUMBER(A45),ISNUMBER(B45),ISNUMBER(L45)),IF(OR(C45="",D45="",E45="",COUNTIFS('Kullanım'!$D$5:$D$24,SUBSTITUTE(SUBSTITUTE(SUBSTITUTE(E45,"~","~~"),"*","~*"),"?","~?"))&lt;&gt;1,AND(F45&lt;&gt;"Planlandı",F45&lt;&gt;"Tamamlandı",F45&lt;&gt;"İptal",F45&lt;&gt;"Gelmedi"),A45&lt;1,A45&gt;2958465,MOD(A45,1)&lt;&gt;0,B45&lt;0,B45&gt;=1,L45&lt;=0,MOD(L45,1)&lt;&gt;0,B45&lt;&gt;ROUND(B45*1440,0)/1440,ROUND(B45*1440,0)+L45&gt;=1440),"Kontrol gerekli",(ROUND(B45*1440,0)+L45)/1440),"Kontrol gerekli")),"Kontrol gerekli")</x:f>
      </x:c>
      <x:c r="N45" s="37" t="str">
        <x:f>IFERROR(IF(COUNTA(A45:H45,L45)=0,"",IF(NOT(ISNUMBER(M45)),"Kontrol gerekli",IF(F45="İptal","İptal",IF(COUNTIFS($A$8:$A$207,A45,$E$8:$E$207,SUBSTITUTE(SUBSTITUTE(SUBSTITUTE(E45,"~","~~"),"*","~*"),"?","~?"),$F$8:$F$207,"&lt;&gt;İptal",$M$8:$M$207,"Kontrol gerekli")&gt;0,"Kontrol gerekli",IF(COUNTIFS($A$8:$A$207,A45,$E$8:$E$207,SUBSTITUTE(SUBSTITUTE(SUBSTITUTE(E45,"~","~~"),"*","~*"),"?","~?"),$F$8:$F$207,"&lt;&gt;İptal",$B$8:$B$207,"&lt;"&amp;M45,$M$8:$M$207,"&gt;"&amp;B45)-1&gt;0,"Çakışma var","Çakışma yok"))))),"Kontrol gerekli")</x:f>
      </x:c>
    </x:row>
    <x:row r="46" ht="25" customHeight="1">
      <x:c r="A46" s="22"/>
      <x:c r="B46" s="24"/>
      <x:c r="C46" s="14"/>
      <x:c r="D46" s="14"/>
      <x:c r="E46" s="14"/>
      <x:c r="F46" s="14"/>
      <x:c r="G46" s="14"/>
      <x:c r="H46" s="18"/>
      <x:c r="I46" s="19" t="str">
        <x:f>IF(COUNTA(A46:H46)=0,"",IF(J46&lt;&gt;"","",IF(AND(F46="Tamamlandı",G46&lt;&gt;""),H46,0)))</x:f>
      </x:c>
      <x:c r="J46" s="16" t="str">
        <x:f>IF(COUNTA(A46:H46)=0,"",IF(OR(A46="",B46="",C46="",D46="",F46=""),"Eksik randevu bilgisi",IF(AND(F46&lt;&gt;"Planlandı",F46&lt;&gt;"Tamamlandı",F46&lt;&gt;"İptal",F46&lt;&gt;"Gelmedi"),"Durumu seçin",IF(G46="",IF(H46="","","Paket kodu eksik"),IF(COUNTIF(Paketler!$A$8:$A$107,G46)&lt;&gt;1,"Paket yok / kod tekrarı",IF(COUNTIFS(Paketler!$A$8:$A$107,G46,Paketler!$B$8:$B$107,C46)&lt;&gt;1,"Müşteri kodu uyuşmuyor",IF(AND(ISNUMBER(H46),H46&gt;0,MOD(H46,1)=0),"","Seans: pozitif tam sayı")))))))</x:f>
      </x:c>
      <x:c r="K46" s="16" t="str">
        <x:f>IF(COUNTA(A46:H46)=0,"",IF(J46="",0,1))</x:f>
      </x:c>
      <x:c r="L46" s="18"/>
      <x:c r="M46" s="36" t="str">
        <x:f>IFERROR(IF(COUNTA(A46:H46,L46)=0,"",IF(AND(ISNUMBER(A46),ISNUMBER(B46),ISNUMBER(L46)),IF(OR(C46="",D46="",E46="",COUNTIFS('Kullanım'!$D$5:$D$24,SUBSTITUTE(SUBSTITUTE(SUBSTITUTE(E46,"~","~~"),"*","~*"),"?","~?"))&lt;&gt;1,AND(F46&lt;&gt;"Planlandı",F46&lt;&gt;"Tamamlandı",F46&lt;&gt;"İptal",F46&lt;&gt;"Gelmedi"),A46&lt;1,A46&gt;2958465,MOD(A46,1)&lt;&gt;0,B46&lt;0,B46&gt;=1,L46&lt;=0,MOD(L46,1)&lt;&gt;0,B46&lt;&gt;ROUND(B46*1440,0)/1440,ROUND(B46*1440,0)+L46&gt;=1440),"Kontrol gerekli",(ROUND(B46*1440,0)+L46)/1440),"Kontrol gerekli")),"Kontrol gerekli")</x:f>
      </x:c>
      <x:c r="N46" s="37" t="str">
        <x:f>IFERROR(IF(COUNTA(A46:H46,L46)=0,"",IF(NOT(ISNUMBER(M46)),"Kontrol gerekli",IF(F46="İptal","İptal",IF(COUNTIFS($A$8:$A$207,A46,$E$8:$E$207,SUBSTITUTE(SUBSTITUTE(SUBSTITUTE(E46,"~","~~"),"*","~*"),"?","~?"),$F$8:$F$207,"&lt;&gt;İptal",$M$8:$M$207,"Kontrol gerekli")&gt;0,"Kontrol gerekli",IF(COUNTIFS($A$8:$A$207,A46,$E$8:$E$207,SUBSTITUTE(SUBSTITUTE(SUBSTITUTE(E46,"~","~~"),"*","~*"),"?","~?"),$F$8:$F$207,"&lt;&gt;İptal",$B$8:$B$207,"&lt;"&amp;M46,$M$8:$M$207,"&gt;"&amp;B46)-1&gt;0,"Çakışma var","Çakışma yok"))))),"Kontrol gerekli")</x:f>
      </x:c>
    </x:row>
    <x:row r="47" ht="25" customHeight="1">
      <x:c r="A47" s="22"/>
      <x:c r="B47" s="24"/>
      <x:c r="C47" s="14"/>
      <x:c r="D47" s="14"/>
      <x:c r="E47" s="14"/>
      <x:c r="F47" s="14"/>
      <x:c r="G47" s="14"/>
      <x:c r="H47" s="18"/>
      <x:c r="I47" s="19" t="str">
        <x:f>IF(COUNTA(A47:H47)=0,"",IF(J47&lt;&gt;"","",IF(AND(F47="Tamamlandı",G47&lt;&gt;""),H47,0)))</x:f>
      </x:c>
      <x:c r="J47" s="16" t="str">
        <x:f>IF(COUNTA(A47:H47)=0,"",IF(OR(A47="",B47="",C47="",D47="",F47=""),"Eksik randevu bilgisi",IF(AND(F47&lt;&gt;"Planlandı",F47&lt;&gt;"Tamamlandı",F47&lt;&gt;"İptal",F47&lt;&gt;"Gelmedi"),"Durumu seçin",IF(G47="",IF(H47="","","Paket kodu eksik"),IF(COUNTIF(Paketler!$A$8:$A$107,G47)&lt;&gt;1,"Paket yok / kod tekrarı",IF(COUNTIFS(Paketler!$A$8:$A$107,G47,Paketler!$B$8:$B$107,C47)&lt;&gt;1,"Müşteri kodu uyuşmuyor",IF(AND(ISNUMBER(H47),H47&gt;0,MOD(H47,1)=0),"","Seans: pozitif tam sayı")))))))</x:f>
      </x:c>
      <x:c r="K47" s="16" t="str">
        <x:f>IF(COUNTA(A47:H47)=0,"",IF(J47="",0,1))</x:f>
      </x:c>
      <x:c r="L47" s="18"/>
      <x:c r="M47" s="36" t="str">
        <x:f>IFERROR(IF(COUNTA(A47:H47,L47)=0,"",IF(AND(ISNUMBER(A47),ISNUMBER(B47),ISNUMBER(L47)),IF(OR(C47="",D47="",E47="",COUNTIFS('Kullanım'!$D$5:$D$24,SUBSTITUTE(SUBSTITUTE(SUBSTITUTE(E47,"~","~~"),"*","~*"),"?","~?"))&lt;&gt;1,AND(F47&lt;&gt;"Planlandı",F47&lt;&gt;"Tamamlandı",F47&lt;&gt;"İptal",F47&lt;&gt;"Gelmedi"),A47&lt;1,A47&gt;2958465,MOD(A47,1)&lt;&gt;0,B47&lt;0,B47&gt;=1,L47&lt;=0,MOD(L47,1)&lt;&gt;0,B47&lt;&gt;ROUND(B47*1440,0)/1440,ROUND(B47*1440,0)+L47&gt;=1440),"Kontrol gerekli",(ROUND(B47*1440,0)+L47)/1440),"Kontrol gerekli")),"Kontrol gerekli")</x:f>
      </x:c>
      <x:c r="N47" s="37" t="str">
        <x:f>IFERROR(IF(COUNTA(A47:H47,L47)=0,"",IF(NOT(ISNUMBER(M47)),"Kontrol gerekli",IF(F47="İptal","İptal",IF(COUNTIFS($A$8:$A$207,A47,$E$8:$E$207,SUBSTITUTE(SUBSTITUTE(SUBSTITUTE(E47,"~","~~"),"*","~*"),"?","~?"),$F$8:$F$207,"&lt;&gt;İptal",$M$8:$M$207,"Kontrol gerekli")&gt;0,"Kontrol gerekli",IF(COUNTIFS($A$8:$A$207,A47,$E$8:$E$207,SUBSTITUTE(SUBSTITUTE(SUBSTITUTE(E47,"~","~~"),"*","~*"),"?","~?"),$F$8:$F$207,"&lt;&gt;İptal",$B$8:$B$207,"&lt;"&amp;M47,$M$8:$M$207,"&gt;"&amp;B47)-1&gt;0,"Çakışma var","Çakışma yok"))))),"Kontrol gerekli")</x:f>
      </x:c>
    </x:row>
    <x:row r="48" ht="25" customHeight="1">
      <x:c r="A48" s="22"/>
      <x:c r="B48" s="24"/>
      <x:c r="C48" s="14"/>
      <x:c r="D48" s="14"/>
      <x:c r="E48" s="14"/>
      <x:c r="F48" s="14"/>
      <x:c r="G48" s="14"/>
      <x:c r="H48" s="18"/>
      <x:c r="I48" s="19" t="str">
        <x:f>IF(COUNTA(A48:H48)=0,"",IF(J48&lt;&gt;"","",IF(AND(F48="Tamamlandı",G48&lt;&gt;""),H48,0)))</x:f>
      </x:c>
      <x:c r="J48" s="16" t="str">
        <x:f>IF(COUNTA(A48:H48)=0,"",IF(OR(A48="",B48="",C48="",D48="",F48=""),"Eksik randevu bilgisi",IF(AND(F48&lt;&gt;"Planlandı",F48&lt;&gt;"Tamamlandı",F48&lt;&gt;"İptal",F48&lt;&gt;"Gelmedi"),"Durumu seçin",IF(G48="",IF(H48="","","Paket kodu eksik"),IF(COUNTIF(Paketler!$A$8:$A$107,G48)&lt;&gt;1,"Paket yok / kod tekrarı",IF(COUNTIFS(Paketler!$A$8:$A$107,G48,Paketler!$B$8:$B$107,C48)&lt;&gt;1,"Müşteri kodu uyuşmuyor",IF(AND(ISNUMBER(H48),H48&gt;0,MOD(H48,1)=0),"","Seans: pozitif tam sayı")))))))</x:f>
      </x:c>
      <x:c r="K48" s="16" t="str">
        <x:f>IF(COUNTA(A48:H48)=0,"",IF(J48="",0,1))</x:f>
      </x:c>
      <x:c r="L48" s="18"/>
      <x:c r="M48" s="36" t="str">
        <x:f>IFERROR(IF(COUNTA(A48:H48,L48)=0,"",IF(AND(ISNUMBER(A48),ISNUMBER(B48),ISNUMBER(L48)),IF(OR(C48="",D48="",E48="",COUNTIFS('Kullanım'!$D$5:$D$24,SUBSTITUTE(SUBSTITUTE(SUBSTITUTE(E48,"~","~~"),"*","~*"),"?","~?"))&lt;&gt;1,AND(F48&lt;&gt;"Planlandı",F48&lt;&gt;"Tamamlandı",F48&lt;&gt;"İptal",F48&lt;&gt;"Gelmedi"),A48&lt;1,A48&gt;2958465,MOD(A48,1)&lt;&gt;0,B48&lt;0,B48&gt;=1,L48&lt;=0,MOD(L48,1)&lt;&gt;0,B48&lt;&gt;ROUND(B48*1440,0)/1440,ROUND(B48*1440,0)+L48&gt;=1440),"Kontrol gerekli",(ROUND(B48*1440,0)+L48)/1440),"Kontrol gerekli")),"Kontrol gerekli")</x:f>
      </x:c>
      <x:c r="N48" s="37" t="str">
        <x:f>IFERROR(IF(COUNTA(A48:H48,L48)=0,"",IF(NOT(ISNUMBER(M48)),"Kontrol gerekli",IF(F48="İptal","İptal",IF(COUNTIFS($A$8:$A$207,A48,$E$8:$E$207,SUBSTITUTE(SUBSTITUTE(SUBSTITUTE(E48,"~","~~"),"*","~*"),"?","~?"),$F$8:$F$207,"&lt;&gt;İptal",$M$8:$M$207,"Kontrol gerekli")&gt;0,"Kontrol gerekli",IF(COUNTIFS($A$8:$A$207,A48,$E$8:$E$207,SUBSTITUTE(SUBSTITUTE(SUBSTITUTE(E48,"~","~~"),"*","~*"),"?","~?"),$F$8:$F$207,"&lt;&gt;İptal",$B$8:$B$207,"&lt;"&amp;M48,$M$8:$M$207,"&gt;"&amp;B48)-1&gt;0,"Çakışma var","Çakışma yok"))))),"Kontrol gerekli")</x:f>
      </x:c>
    </x:row>
    <x:row r="49" ht="25" customHeight="1">
      <x:c r="A49" s="22"/>
      <x:c r="B49" s="24"/>
      <x:c r="C49" s="14"/>
      <x:c r="D49" s="14"/>
      <x:c r="E49" s="14"/>
      <x:c r="F49" s="14"/>
      <x:c r="G49" s="14"/>
      <x:c r="H49" s="18"/>
      <x:c r="I49" s="19" t="str">
        <x:f>IF(COUNTA(A49:H49)=0,"",IF(J49&lt;&gt;"","",IF(AND(F49="Tamamlandı",G49&lt;&gt;""),H49,0)))</x:f>
      </x:c>
      <x:c r="J49" s="16" t="str">
        <x:f>IF(COUNTA(A49:H49)=0,"",IF(OR(A49="",B49="",C49="",D49="",F49=""),"Eksik randevu bilgisi",IF(AND(F49&lt;&gt;"Planlandı",F49&lt;&gt;"Tamamlandı",F49&lt;&gt;"İptal",F49&lt;&gt;"Gelmedi"),"Durumu seçin",IF(G49="",IF(H49="","","Paket kodu eksik"),IF(COUNTIF(Paketler!$A$8:$A$107,G49)&lt;&gt;1,"Paket yok / kod tekrarı",IF(COUNTIFS(Paketler!$A$8:$A$107,G49,Paketler!$B$8:$B$107,C49)&lt;&gt;1,"Müşteri kodu uyuşmuyor",IF(AND(ISNUMBER(H49),H49&gt;0,MOD(H49,1)=0),"","Seans: pozitif tam sayı")))))))</x:f>
      </x:c>
      <x:c r="K49" s="16" t="str">
        <x:f>IF(COUNTA(A49:H49)=0,"",IF(J49="",0,1))</x:f>
      </x:c>
      <x:c r="L49" s="18"/>
      <x:c r="M49" s="36" t="str">
        <x:f>IFERROR(IF(COUNTA(A49:H49,L49)=0,"",IF(AND(ISNUMBER(A49),ISNUMBER(B49),ISNUMBER(L49)),IF(OR(C49="",D49="",E49="",COUNTIFS('Kullanım'!$D$5:$D$24,SUBSTITUTE(SUBSTITUTE(SUBSTITUTE(E49,"~","~~"),"*","~*"),"?","~?"))&lt;&gt;1,AND(F49&lt;&gt;"Planlandı",F49&lt;&gt;"Tamamlandı",F49&lt;&gt;"İptal",F49&lt;&gt;"Gelmedi"),A49&lt;1,A49&gt;2958465,MOD(A49,1)&lt;&gt;0,B49&lt;0,B49&gt;=1,L49&lt;=0,MOD(L49,1)&lt;&gt;0,B49&lt;&gt;ROUND(B49*1440,0)/1440,ROUND(B49*1440,0)+L49&gt;=1440),"Kontrol gerekli",(ROUND(B49*1440,0)+L49)/1440),"Kontrol gerekli")),"Kontrol gerekli")</x:f>
      </x:c>
      <x:c r="N49" s="37" t="str">
        <x:f>IFERROR(IF(COUNTA(A49:H49,L49)=0,"",IF(NOT(ISNUMBER(M49)),"Kontrol gerekli",IF(F49="İptal","İptal",IF(COUNTIFS($A$8:$A$207,A49,$E$8:$E$207,SUBSTITUTE(SUBSTITUTE(SUBSTITUTE(E49,"~","~~"),"*","~*"),"?","~?"),$F$8:$F$207,"&lt;&gt;İptal",$M$8:$M$207,"Kontrol gerekli")&gt;0,"Kontrol gerekli",IF(COUNTIFS($A$8:$A$207,A49,$E$8:$E$207,SUBSTITUTE(SUBSTITUTE(SUBSTITUTE(E49,"~","~~"),"*","~*"),"?","~?"),$F$8:$F$207,"&lt;&gt;İptal",$B$8:$B$207,"&lt;"&amp;M49,$M$8:$M$207,"&gt;"&amp;B49)-1&gt;0,"Çakışma var","Çakışma yok"))))),"Kontrol gerekli")</x:f>
      </x:c>
    </x:row>
    <x:row r="50" ht="25" customHeight="1">
      <x:c r="A50" s="22"/>
      <x:c r="B50" s="24"/>
      <x:c r="C50" s="14"/>
      <x:c r="D50" s="14"/>
      <x:c r="E50" s="14"/>
      <x:c r="F50" s="14"/>
      <x:c r="G50" s="14"/>
      <x:c r="H50" s="18"/>
      <x:c r="I50" s="19" t="str">
        <x:f>IF(COUNTA(A50:H50)=0,"",IF(J50&lt;&gt;"","",IF(AND(F50="Tamamlandı",G50&lt;&gt;""),H50,0)))</x:f>
      </x:c>
      <x:c r="J50" s="16" t="str">
        <x:f>IF(COUNTA(A50:H50)=0,"",IF(OR(A50="",B50="",C50="",D50="",F50=""),"Eksik randevu bilgisi",IF(AND(F50&lt;&gt;"Planlandı",F50&lt;&gt;"Tamamlandı",F50&lt;&gt;"İptal",F50&lt;&gt;"Gelmedi"),"Durumu seçin",IF(G50="",IF(H50="","","Paket kodu eksik"),IF(COUNTIF(Paketler!$A$8:$A$107,G50)&lt;&gt;1,"Paket yok / kod tekrarı",IF(COUNTIFS(Paketler!$A$8:$A$107,G50,Paketler!$B$8:$B$107,C50)&lt;&gt;1,"Müşteri kodu uyuşmuyor",IF(AND(ISNUMBER(H50),H50&gt;0,MOD(H50,1)=0),"","Seans: pozitif tam sayı")))))))</x:f>
      </x:c>
      <x:c r="K50" s="16" t="str">
        <x:f>IF(COUNTA(A50:H50)=0,"",IF(J50="",0,1))</x:f>
      </x:c>
      <x:c r="L50" s="18"/>
      <x:c r="M50" s="36" t="str">
        <x:f>IFERROR(IF(COUNTA(A50:H50,L50)=0,"",IF(AND(ISNUMBER(A50),ISNUMBER(B50),ISNUMBER(L50)),IF(OR(C50="",D50="",E50="",COUNTIFS('Kullanım'!$D$5:$D$24,SUBSTITUTE(SUBSTITUTE(SUBSTITUTE(E50,"~","~~"),"*","~*"),"?","~?"))&lt;&gt;1,AND(F50&lt;&gt;"Planlandı",F50&lt;&gt;"Tamamlandı",F50&lt;&gt;"İptal",F50&lt;&gt;"Gelmedi"),A50&lt;1,A50&gt;2958465,MOD(A50,1)&lt;&gt;0,B50&lt;0,B50&gt;=1,L50&lt;=0,MOD(L50,1)&lt;&gt;0,B50&lt;&gt;ROUND(B50*1440,0)/1440,ROUND(B50*1440,0)+L50&gt;=1440),"Kontrol gerekli",(ROUND(B50*1440,0)+L50)/1440),"Kontrol gerekli")),"Kontrol gerekli")</x:f>
      </x:c>
      <x:c r="N50" s="37" t="str">
        <x:f>IFERROR(IF(COUNTA(A50:H50,L50)=0,"",IF(NOT(ISNUMBER(M50)),"Kontrol gerekli",IF(F50="İptal","İptal",IF(COUNTIFS($A$8:$A$207,A50,$E$8:$E$207,SUBSTITUTE(SUBSTITUTE(SUBSTITUTE(E50,"~","~~"),"*","~*"),"?","~?"),$F$8:$F$207,"&lt;&gt;İptal",$M$8:$M$207,"Kontrol gerekli")&gt;0,"Kontrol gerekli",IF(COUNTIFS($A$8:$A$207,A50,$E$8:$E$207,SUBSTITUTE(SUBSTITUTE(SUBSTITUTE(E50,"~","~~"),"*","~*"),"?","~?"),$F$8:$F$207,"&lt;&gt;İptal",$B$8:$B$207,"&lt;"&amp;M50,$M$8:$M$207,"&gt;"&amp;B50)-1&gt;0,"Çakışma var","Çakışma yok"))))),"Kontrol gerekli")</x:f>
      </x:c>
    </x:row>
    <x:row r="51" ht="25" customHeight="1">
      <x:c r="A51" s="22"/>
      <x:c r="B51" s="24"/>
      <x:c r="C51" s="14"/>
      <x:c r="D51" s="14"/>
      <x:c r="E51" s="14"/>
      <x:c r="F51" s="14"/>
      <x:c r="G51" s="14"/>
      <x:c r="H51" s="18"/>
      <x:c r="I51" s="19" t="str">
        <x:f>IF(COUNTA(A51:H51)=0,"",IF(J51&lt;&gt;"","",IF(AND(F51="Tamamlandı",G51&lt;&gt;""),H51,0)))</x:f>
      </x:c>
      <x:c r="J51" s="16" t="str">
        <x:f>IF(COUNTA(A51:H51)=0,"",IF(OR(A51="",B51="",C51="",D51="",F51=""),"Eksik randevu bilgisi",IF(AND(F51&lt;&gt;"Planlandı",F51&lt;&gt;"Tamamlandı",F51&lt;&gt;"İptal",F51&lt;&gt;"Gelmedi"),"Durumu seçin",IF(G51="",IF(H51="","","Paket kodu eksik"),IF(COUNTIF(Paketler!$A$8:$A$107,G51)&lt;&gt;1,"Paket yok / kod tekrarı",IF(COUNTIFS(Paketler!$A$8:$A$107,G51,Paketler!$B$8:$B$107,C51)&lt;&gt;1,"Müşteri kodu uyuşmuyor",IF(AND(ISNUMBER(H51),H51&gt;0,MOD(H51,1)=0),"","Seans: pozitif tam sayı")))))))</x:f>
      </x:c>
      <x:c r="K51" s="16" t="str">
        <x:f>IF(COUNTA(A51:H51)=0,"",IF(J51="",0,1))</x:f>
      </x:c>
      <x:c r="L51" s="18"/>
      <x:c r="M51" s="36" t="str">
        <x:f>IFERROR(IF(COUNTA(A51:H51,L51)=0,"",IF(AND(ISNUMBER(A51),ISNUMBER(B51),ISNUMBER(L51)),IF(OR(C51="",D51="",E51="",COUNTIFS('Kullanım'!$D$5:$D$24,SUBSTITUTE(SUBSTITUTE(SUBSTITUTE(E51,"~","~~"),"*","~*"),"?","~?"))&lt;&gt;1,AND(F51&lt;&gt;"Planlandı",F51&lt;&gt;"Tamamlandı",F51&lt;&gt;"İptal",F51&lt;&gt;"Gelmedi"),A51&lt;1,A51&gt;2958465,MOD(A51,1)&lt;&gt;0,B51&lt;0,B51&gt;=1,L51&lt;=0,MOD(L51,1)&lt;&gt;0,B51&lt;&gt;ROUND(B51*1440,0)/1440,ROUND(B51*1440,0)+L51&gt;=1440),"Kontrol gerekli",(ROUND(B51*1440,0)+L51)/1440),"Kontrol gerekli")),"Kontrol gerekli")</x:f>
      </x:c>
      <x:c r="N51" s="37" t="str">
        <x:f>IFERROR(IF(COUNTA(A51:H51,L51)=0,"",IF(NOT(ISNUMBER(M51)),"Kontrol gerekli",IF(F51="İptal","İptal",IF(COUNTIFS($A$8:$A$207,A51,$E$8:$E$207,SUBSTITUTE(SUBSTITUTE(SUBSTITUTE(E51,"~","~~"),"*","~*"),"?","~?"),$F$8:$F$207,"&lt;&gt;İptal",$M$8:$M$207,"Kontrol gerekli")&gt;0,"Kontrol gerekli",IF(COUNTIFS($A$8:$A$207,A51,$E$8:$E$207,SUBSTITUTE(SUBSTITUTE(SUBSTITUTE(E51,"~","~~"),"*","~*"),"?","~?"),$F$8:$F$207,"&lt;&gt;İptal",$B$8:$B$207,"&lt;"&amp;M51,$M$8:$M$207,"&gt;"&amp;B51)-1&gt;0,"Çakışma var","Çakışma yok"))))),"Kontrol gerekli")</x:f>
      </x:c>
    </x:row>
    <x:row r="52" ht="25" customHeight="1">
      <x:c r="A52" s="22"/>
      <x:c r="B52" s="24"/>
      <x:c r="C52" s="14"/>
      <x:c r="D52" s="14"/>
      <x:c r="E52" s="14"/>
      <x:c r="F52" s="14"/>
      <x:c r="G52" s="14"/>
      <x:c r="H52" s="18"/>
      <x:c r="I52" s="19" t="str">
        <x:f>IF(COUNTA(A52:H52)=0,"",IF(J52&lt;&gt;"","",IF(AND(F52="Tamamlandı",G52&lt;&gt;""),H52,0)))</x:f>
      </x:c>
      <x:c r="J52" s="16" t="str">
        <x:f>IF(COUNTA(A52:H52)=0,"",IF(OR(A52="",B52="",C52="",D52="",F52=""),"Eksik randevu bilgisi",IF(AND(F52&lt;&gt;"Planlandı",F52&lt;&gt;"Tamamlandı",F52&lt;&gt;"İptal",F52&lt;&gt;"Gelmedi"),"Durumu seçin",IF(G52="",IF(H52="","","Paket kodu eksik"),IF(COUNTIF(Paketler!$A$8:$A$107,G52)&lt;&gt;1,"Paket yok / kod tekrarı",IF(COUNTIFS(Paketler!$A$8:$A$107,G52,Paketler!$B$8:$B$107,C52)&lt;&gt;1,"Müşteri kodu uyuşmuyor",IF(AND(ISNUMBER(H52),H52&gt;0,MOD(H52,1)=0),"","Seans: pozitif tam sayı")))))))</x:f>
      </x:c>
      <x:c r="K52" s="16" t="str">
        <x:f>IF(COUNTA(A52:H52)=0,"",IF(J52="",0,1))</x:f>
      </x:c>
      <x:c r="L52" s="18"/>
      <x:c r="M52" s="36" t="str">
        <x:f>IFERROR(IF(COUNTA(A52:H52,L52)=0,"",IF(AND(ISNUMBER(A52),ISNUMBER(B52),ISNUMBER(L52)),IF(OR(C52="",D52="",E52="",COUNTIFS('Kullanım'!$D$5:$D$24,SUBSTITUTE(SUBSTITUTE(SUBSTITUTE(E52,"~","~~"),"*","~*"),"?","~?"))&lt;&gt;1,AND(F52&lt;&gt;"Planlandı",F52&lt;&gt;"Tamamlandı",F52&lt;&gt;"İptal",F52&lt;&gt;"Gelmedi"),A52&lt;1,A52&gt;2958465,MOD(A52,1)&lt;&gt;0,B52&lt;0,B52&gt;=1,L52&lt;=0,MOD(L52,1)&lt;&gt;0,B52&lt;&gt;ROUND(B52*1440,0)/1440,ROUND(B52*1440,0)+L52&gt;=1440),"Kontrol gerekli",(ROUND(B52*1440,0)+L52)/1440),"Kontrol gerekli")),"Kontrol gerekli")</x:f>
      </x:c>
      <x:c r="N52" s="37" t="str">
        <x:f>IFERROR(IF(COUNTA(A52:H52,L52)=0,"",IF(NOT(ISNUMBER(M52)),"Kontrol gerekli",IF(F52="İptal","İptal",IF(COUNTIFS($A$8:$A$207,A52,$E$8:$E$207,SUBSTITUTE(SUBSTITUTE(SUBSTITUTE(E52,"~","~~"),"*","~*"),"?","~?"),$F$8:$F$207,"&lt;&gt;İptal",$M$8:$M$207,"Kontrol gerekli")&gt;0,"Kontrol gerekli",IF(COUNTIFS($A$8:$A$207,A52,$E$8:$E$207,SUBSTITUTE(SUBSTITUTE(SUBSTITUTE(E52,"~","~~"),"*","~*"),"?","~?"),$F$8:$F$207,"&lt;&gt;İptal",$B$8:$B$207,"&lt;"&amp;M52,$M$8:$M$207,"&gt;"&amp;B52)-1&gt;0,"Çakışma var","Çakışma yok"))))),"Kontrol gerekli")</x:f>
      </x:c>
    </x:row>
    <x:row r="53" ht="25" customHeight="1">
      <x:c r="A53" s="22"/>
      <x:c r="B53" s="24"/>
      <x:c r="C53" s="14"/>
      <x:c r="D53" s="14"/>
      <x:c r="E53" s="14"/>
      <x:c r="F53" s="14"/>
      <x:c r="G53" s="14"/>
      <x:c r="H53" s="18"/>
      <x:c r="I53" s="19" t="str">
        <x:f>IF(COUNTA(A53:H53)=0,"",IF(J53&lt;&gt;"","",IF(AND(F53="Tamamlandı",G53&lt;&gt;""),H53,0)))</x:f>
      </x:c>
      <x:c r="J53" s="16" t="str">
        <x:f>IF(COUNTA(A53:H53)=0,"",IF(OR(A53="",B53="",C53="",D53="",F53=""),"Eksik randevu bilgisi",IF(AND(F53&lt;&gt;"Planlandı",F53&lt;&gt;"Tamamlandı",F53&lt;&gt;"İptal",F53&lt;&gt;"Gelmedi"),"Durumu seçin",IF(G53="",IF(H53="","","Paket kodu eksik"),IF(COUNTIF(Paketler!$A$8:$A$107,G53)&lt;&gt;1,"Paket yok / kod tekrarı",IF(COUNTIFS(Paketler!$A$8:$A$107,G53,Paketler!$B$8:$B$107,C53)&lt;&gt;1,"Müşteri kodu uyuşmuyor",IF(AND(ISNUMBER(H53),H53&gt;0,MOD(H53,1)=0),"","Seans: pozitif tam sayı")))))))</x:f>
      </x:c>
      <x:c r="K53" s="16" t="str">
        <x:f>IF(COUNTA(A53:H53)=0,"",IF(J53="",0,1))</x:f>
      </x:c>
      <x:c r="L53" s="18"/>
      <x:c r="M53" s="36" t="str">
        <x:f>IFERROR(IF(COUNTA(A53:H53,L53)=0,"",IF(AND(ISNUMBER(A53),ISNUMBER(B53),ISNUMBER(L53)),IF(OR(C53="",D53="",E53="",COUNTIFS('Kullanım'!$D$5:$D$24,SUBSTITUTE(SUBSTITUTE(SUBSTITUTE(E53,"~","~~"),"*","~*"),"?","~?"))&lt;&gt;1,AND(F53&lt;&gt;"Planlandı",F53&lt;&gt;"Tamamlandı",F53&lt;&gt;"İptal",F53&lt;&gt;"Gelmedi"),A53&lt;1,A53&gt;2958465,MOD(A53,1)&lt;&gt;0,B53&lt;0,B53&gt;=1,L53&lt;=0,MOD(L53,1)&lt;&gt;0,B53&lt;&gt;ROUND(B53*1440,0)/1440,ROUND(B53*1440,0)+L53&gt;=1440),"Kontrol gerekli",(ROUND(B53*1440,0)+L53)/1440),"Kontrol gerekli")),"Kontrol gerekli")</x:f>
      </x:c>
      <x:c r="N53" s="37" t="str">
        <x:f>IFERROR(IF(COUNTA(A53:H53,L53)=0,"",IF(NOT(ISNUMBER(M53)),"Kontrol gerekli",IF(F53="İptal","İptal",IF(COUNTIFS($A$8:$A$207,A53,$E$8:$E$207,SUBSTITUTE(SUBSTITUTE(SUBSTITUTE(E53,"~","~~"),"*","~*"),"?","~?"),$F$8:$F$207,"&lt;&gt;İptal",$M$8:$M$207,"Kontrol gerekli")&gt;0,"Kontrol gerekli",IF(COUNTIFS($A$8:$A$207,A53,$E$8:$E$207,SUBSTITUTE(SUBSTITUTE(SUBSTITUTE(E53,"~","~~"),"*","~*"),"?","~?"),$F$8:$F$207,"&lt;&gt;İptal",$B$8:$B$207,"&lt;"&amp;M53,$M$8:$M$207,"&gt;"&amp;B53)-1&gt;0,"Çakışma var","Çakışma yok"))))),"Kontrol gerekli")</x:f>
      </x:c>
    </x:row>
    <x:row r="54" ht="25" customHeight="1">
      <x:c r="A54" s="22"/>
      <x:c r="B54" s="24"/>
      <x:c r="C54" s="14"/>
      <x:c r="D54" s="14"/>
      <x:c r="E54" s="14"/>
      <x:c r="F54" s="14"/>
      <x:c r="G54" s="14"/>
      <x:c r="H54" s="18"/>
      <x:c r="I54" s="19" t="str">
        <x:f>IF(COUNTA(A54:H54)=0,"",IF(J54&lt;&gt;"","",IF(AND(F54="Tamamlandı",G54&lt;&gt;""),H54,0)))</x:f>
      </x:c>
      <x:c r="J54" s="16" t="str">
        <x:f>IF(COUNTA(A54:H54)=0,"",IF(OR(A54="",B54="",C54="",D54="",F54=""),"Eksik randevu bilgisi",IF(AND(F54&lt;&gt;"Planlandı",F54&lt;&gt;"Tamamlandı",F54&lt;&gt;"İptal",F54&lt;&gt;"Gelmedi"),"Durumu seçin",IF(G54="",IF(H54="","","Paket kodu eksik"),IF(COUNTIF(Paketler!$A$8:$A$107,G54)&lt;&gt;1,"Paket yok / kod tekrarı",IF(COUNTIFS(Paketler!$A$8:$A$107,G54,Paketler!$B$8:$B$107,C54)&lt;&gt;1,"Müşteri kodu uyuşmuyor",IF(AND(ISNUMBER(H54),H54&gt;0,MOD(H54,1)=0),"","Seans: pozitif tam sayı")))))))</x:f>
      </x:c>
      <x:c r="K54" s="16" t="str">
        <x:f>IF(COUNTA(A54:H54)=0,"",IF(J54="",0,1))</x:f>
      </x:c>
      <x:c r="L54" s="18"/>
      <x:c r="M54" s="36" t="str">
        <x:f>IFERROR(IF(COUNTA(A54:H54,L54)=0,"",IF(AND(ISNUMBER(A54),ISNUMBER(B54),ISNUMBER(L54)),IF(OR(C54="",D54="",E54="",COUNTIFS('Kullanım'!$D$5:$D$24,SUBSTITUTE(SUBSTITUTE(SUBSTITUTE(E54,"~","~~"),"*","~*"),"?","~?"))&lt;&gt;1,AND(F54&lt;&gt;"Planlandı",F54&lt;&gt;"Tamamlandı",F54&lt;&gt;"İptal",F54&lt;&gt;"Gelmedi"),A54&lt;1,A54&gt;2958465,MOD(A54,1)&lt;&gt;0,B54&lt;0,B54&gt;=1,L54&lt;=0,MOD(L54,1)&lt;&gt;0,B54&lt;&gt;ROUND(B54*1440,0)/1440,ROUND(B54*1440,0)+L54&gt;=1440),"Kontrol gerekli",(ROUND(B54*1440,0)+L54)/1440),"Kontrol gerekli")),"Kontrol gerekli")</x:f>
      </x:c>
      <x:c r="N54" s="37" t="str">
        <x:f>IFERROR(IF(COUNTA(A54:H54,L54)=0,"",IF(NOT(ISNUMBER(M54)),"Kontrol gerekli",IF(F54="İptal","İptal",IF(COUNTIFS($A$8:$A$207,A54,$E$8:$E$207,SUBSTITUTE(SUBSTITUTE(SUBSTITUTE(E54,"~","~~"),"*","~*"),"?","~?"),$F$8:$F$207,"&lt;&gt;İptal",$M$8:$M$207,"Kontrol gerekli")&gt;0,"Kontrol gerekli",IF(COUNTIFS($A$8:$A$207,A54,$E$8:$E$207,SUBSTITUTE(SUBSTITUTE(SUBSTITUTE(E54,"~","~~"),"*","~*"),"?","~?"),$F$8:$F$207,"&lt;&gt;İptal",$B$8:$B$207,"&lt;"&amp;M54,$M$8:$M$207,"&gt;"&amp;B54)-1&gt;0,"Çakışma var","Çakışma yok"))))),"Kontrol gerekli")</x:f>
      </x:c>
    </x:row>
    <x:row r="55" ht="25" customHeight="1">
      <x:c r="A55" s="22"/>
      <x:c r="B55" s="24"/>
      <x:c r="C55" s="14"/>
      <x:c r="D55" s="14"/>
      <x:c r="E55" s="14"/>
      <x:c r="F55" s="14"/>
      <x:c r="G55" s="14"/>
      <x:c r="H55" s="18"/>
      <x:c r="I55" s="19" t="str">
        <x:f>IF(COUNTA(A55:H55)=0,"",IF(J55&lt;&gt;"","",IF(AND(F55="Tamamlandı",G55&lt;&gt;""),H55,0)))</x:f>
      </x:c>
      <x:c r="J55" s="16" t="str">
        <x:f>IF(COUNTA(A55:H55)=0,"",IF(OR(A55="",B55="",C55="",D55="",F55=""),"Eksik randevu bilgisi",IF(AND(F55&lt;&gt;"Planlandı",F55&lt;&gt;"Tamamlandı",F55&lt;&gt;"İptal",F55&lt;&gt;"Gelmedi"),"Durumu seçin",IF(G55="",IF(H55="","","Paket kodu eksik"),IF(COUNTIF(Paketler!$A$8:$A$107,G55)&lt;&gt;1,"Paket yok / kod tekrarı",IF(COUNTIFS(Paketler!$A$8:$A$107,G55,Paketler!$B$8:$B$107,C55)&lt;&gt;1,"Müşteri kodu uyuşmuyor",IF(AND(ISNUMBER(H55),H55&gt;0,MOD(H55,1)=0),"","Seans: pozitif tam sayı")))))))</x:f>
      </x:c>
      <x:c r="K55" s="16" t="str">
        <x:f>IF(COUNTA(A55:H55)=0,"",IF(J55="",0,1))</x:f>
      </x:c>
      <x:c r="L55" s="18"/>
      <x:c r="M55" s="36" t="str">
        <x:f>IFERROR(IF(COUNTA(A55:H55,L55)=0,"",IF(AND(ISNUMBER(A55),ISNUMBER(B55),ISNUMBER(L55)),IF(OR(C55="",D55="",E55="",COUNTIFS('Kullanım'!$D$5:$D$24,SUBSTITUTE(SUBSTITUTE(SUBSTITUTE(E55,"~","~~"),"*","~*"),"?","~?"))&lt;&gt;1,AND(F55&lt;&gt;"Planlandı",F55&lt;&gt;"Tamamlandı",F55&lt;&gt;"İptal",F55&lt;&gt;"Gelmedi"),A55&lt;1,A55&gt;2958465,MOD(A55,1)&lt;&gt;0,B55&lt;0,B55&gt;=1,L55&lt;=0,MOD(L55,1)&lt;&gt;0,B55&lt;&gt;ROUND(B55*1440,0)/1440,ROUND(B55*1440,0)+L55&gt;=1440),"Kontrol gerekli",(ROUND(B55*1440,0)+L55)/1440),"Kontrol gerekli")),"Kontrol gerekli")</x:f>
      </x:c>
      <x:c r="N55" s="37" t="str">
        <x:f>IFERROR(IF(COUNTA(A55:H55,L55)=0,"",IF(NOT(ISNUMBER(M55)),"Kontrol gerekli",IF(F55="İptal","İptal",IF(COUNTIFS($A$8:$A$207,A55,$E$8:$E$207,SUBSTITUTE(SUBSTITUTE(SUBSTITUTE(E55,"~","~~"),"*","~*"),"?","~?"),$F$8:$F$207,"&lt;&gt;İptal",$M$8:$M$207,"Kontrol gerekli")&gt;0,"Kontrol gerekli",IF(COUNTIFS($A$8:$A$207,A55,$E$8:$E$207,SUBSTITUTE(SUBSTITUTE(SUBSTITUTE(E55,"~","~~"),"*","~*"),"?","~?"),$F$8:$F$207,"&lt;&gt;İptal",$B$8:$B$207,"&lt;"&amp;M55,$M$8:$M$207,"&gt;"&amp;B55)-1&gt;0,"Çakışma var","Çakışma yok"))))),"Kontrol gerekli")</x:f>
      </x:c>
    </x:row>
    <x:row r="56" ht="25" customHeight="1">
      <x:c r="A56" s="22"/>
      <x:c r="B56" s="24"/>
      <x:c r="C56" s="14"/>
      <x:c r="D56" s="14"/>
      <x:c r="E56" s="14"/>
      <x:c r="F56" s="14"/>
      <x:c r="G56" s="14"/>
      <x:c r="H56" s="18"/>
      <x:c r="I56" s="19" t="str">
        <x:f>IF(COUNTA(A56:H56)=0,"",IF(J56&lt;&gt;"","",IF(AND(F56="Tamamlandı",G56&lt;&gt;""),H56,0)))</x:f>
      </x:c>
      <x:c r="J56" s="16" t="str">
        <x:f>IF(COUNTA(A56:H56)=0,"",IF(OR(A56="",B56="",C56="",D56="",F56=""),"Eksik randevu bilgisi",IF(AND(F56&lt;&gt;"Planlandı",F56&lt;&gt;"Tamamlandı",F56&lt;&gt;"İptal",F56&lt;&gt;"Gelmedi"),"Durumu seçin",IF(G56="",IF(H56="","","Paket kodu eksik"),IF(COUNTIF(Paketler!$A$8:$A$107,G56)&lt;&gt;1,"Paket yok / kod tekrarı",IF(COUNTIFS(Paketler!$A$8:$A$107,G56,Paketler!$B$8:$B$107,C56)&lt;&gt;1,"Müşteri kodu uyuşmuyor",IF(AND(ISNUMBER(H56),H56&gt;0,MOD(H56,1)=0),"","Seans: pozitif tam sayı")))))))</x:f>
      </x:c>
      <x:c r="K56" s="16" t="str">
        <x:f>IF(COUNTA(A56:H56)=0,"",IF(J56="",0,1))</x:f>
      </x:c>
      <x:c r="L56" s="18"/>
      <x:c r="M56" s="36" t="str">
        <x:f>IFERROR(IF(COUNTA(A56:H56,L56)=0,"",IF(AND(ISNUMBER(A56),ISNUMBER(B56),ISNUMBER(L56)),IF(OR(C56="",D56="",E56="",COUNTIFS('Kullanım'!$D$5:$D$24,SUBSTITUTE(SUBSTITUTE(SUBSTITUTE(E56,"~","~~"),"*","~*"),"?","~?"))&lt;&gt;1,AND(F56&lt;&gt;"Planlandı",F56&lt;&gt;"Tamamlandı",F56&lt;&gt;"İptal",F56&lt;&gt;"Gelmedi"),A56&lt;1,A56&gt;2958465,MOD(A56,1)&lt;&gt;0,B56&lt;0,B56&gt;=1,L56&lt;=0,MOD(L56,1)&lt;&gt;0,B56&lt;&gt;ROUND(B56*1440,0)/1440,ROUND(B56*1440,0)+L56&gt;=1440),"Kontrol gerekli",(ROUND(B56*1440,0)+L56)/1440),"Kontrol gerekli")),"Kontrol gerekli")</x:f>
      </x:c>
      <x:c r="N56" s="37" t="str">
        <x:f>IFERROR(IF(COUNTA(A56:H56,L56)=0,"",IF(NOT(ISNUMBER(M56)),"Kontrol gerekli",IF(F56="İptal","İptal",IF(COUNTIFS($A$8:$A$207,A56,$E$8:$E$207,SUBSTITUTE(SUBSTITUTE(SUBSTITUTE(E56,"~","~~"),"*","~*"),"?","~?"),$F$8:$F$207,"&lt;&gt;İptal",$M$8:$M$207,"Kontrol gerekli")&gt;0,"Kontrol gerekli",IF(COUNTIFS($A$8:$A$207,A56,$E$8:$E$207,SUBSTITUTE(SUBSTITUTE(SUBSTITUTE(E56,"~","~~"),"*","~*"),"?","~?"),$F$8:$F$207,"&lt;&gt;İptal",$B$8:$B$207,"&lt;"&amp;M56,$M$8:$M$207,"&gt;"&amp;B56)-1&gt;0,"Çakışma var","Çakışma yok"))))),"Kontrol gerekli")</x:f>
      </x:c>
    </x:row>
    <x:row r="57" ht="25" customHeight="1">
      <x:c r="A57" s="22"/>
      <x:c r="B57" s="24"/>
      <x:c r="C57" s="14"/>
      <x:c r="D57" s="14"/>
      <x:c r="E57" s="14"/>
      <x:c r="F57" s="14"/>
      <x:c r="G57" s="14"/>
      <x:c r="H57" s="18"/>
      <x:c r="I57" s="19" t="str">
        <x:f>IF(COUNTA(A57:H57)=0,"",IF(J57&lt;&gt;"","",IF(AND(F57="Tamamlandı",G57&lt;&gt;""),H57,0)))</x:f>
      </x:c>
      <x:c r="J57" s="16" t="str">
        <x:f>IF(COUNTA(A57:H57)=0,"",IF(OR(A57="",B57="",C57="",D57="",F57=""),"Eksik randevu bilgisi",IF(AND(F57&lt;&gt;"Planlandı",F57&lt;&gt;"Tamamlandı",F57&lt;&gt;"İptal",F57&lt;&gt;"Gelmedi"),"Durumu seçin",IF(G57="",IF(H57="","","Paket kodu eksik"),IF(COUNTIF(Paketler!$A$8:$A$107,G57)&lt;&gt;1,"Paket yok / kod tekrarı",IF(COUNTIFS(Paketler!$A$8:$A$107,G57,Paketler!$B$8:$B$107,C57)&lt;&gt;1,"Müşteri kodu uyuşmuyor",IF(AND(ISNUMBER(H57),H57&gt;0,MOD(H57,1)=0),"","Seans: pozitif tam sayı")))))))</x:f>
      </x:c>
      <x:c r="K57" s="16" t="str">
        <x:f>IF(COUNTA(A57:H57)=0,"",IF(J57="",0,1))</x:f>
      </x:c>
      <x:c r="L57" s="18"/>
      <x:c r="M57" s="36" t="str">
        <x:f>IFERROR(IF(COUNTA(A57:H57,L57)=0,"",IF(AND(ISNUMBER(A57),ISNUMBER(B57),ISNUMBER(L57)),IF(OR(C57="",D57="",E57="",COUNTIFS('Kullanım'!$D$5:$D$24,SUBSTITUTE(SUBSTITUTE(SUBSTITUTE(E57,"~","~~"),"*","~*"),"?","~?"))&lt;&gt;1,AND(F57&lt;&gt;"Planlandı",F57&lt;&gt;"Tamamlandı",F57&lt;&gt;"İptal",F57&lt;&gt;"Gelmedi"),A57&lt;1,A57&gt;2958465,MOD(A57,1)&lt;&gt;0,B57&lt;0,B57&gt;=1,L57&lt;=0,MOD(L57,1)&lt;&gt;0,B57&lt;&gt;ROUND(B57*1440,0)/1440,ROUND(B57*1440,0)+L57&gt;=1440),"Kontrol gerekli",(ROUND(B57*1440,0)+L57)/1440),"Kontrol gerekli")),"Kontrol gerekli")</x:f>
      </x:c>
      <x:c r="N57" s="37" t="str">
        <x:f>IFERROR(IF(COUNTA(A57:H57,L57)=0,"",IF(NOT(ISNUMBER(M57)),"Kontrol gerekli",IF(F57="İptal","İptal",IF(COUNTIFS($A$8:$A$207,A57,$E$8:$E$207,SUBSTITUTE(SUBSTITUTE(SUBSTITUTE(E57,"~","~~"),"*","~*"),"?","~?"),$F$8:$F$207,"&lt;&gt;İptal",$M$8:$M$207,"Kontrol gerekli")&gt;0,"Kontrol gerekli",IF(COUNTIFS($A$8:$A$207,A57,$E$8:$E$207,SUBSTITUTE(SUBSTITUTE(SUBSTITUTE(E57,"~","~~"),"*","~*"),"?","~?"),$F$8:$F$207,"&lt;&gt;İptal",$B$8:$B$207,"&lt;"&amp;M57,$M$8:$M$207,"&gt;"&amp;B57)-1&gt;0,"Çakışma var","Çakışma yok"))))),"Kontrol gerekli")</x:f>
      </x:c>
    </x:row>
    <x:row r="58" ht="25" customHeight="1">
      <x:c r="A58" s="22"/>
      <x:c r="B58" s="24"/>
      <x:c r="C58" s="14"/>
      <x:c r="D58" s="14"/>
      <x:c r="E58" s="14"/>
      <x:c r="F58" s="14"/>
      <x:c r="G58" s="14"/>
      <x:c r="H58" s="18"/>
      <x:c r="I58" s="19" t="str">
        <x:f>IF(COUNTA(A58:H58)=0,"",IF(J58&lt;&gt;"","",IF(AND(F58="Tamamlandı",G58&lt;&gt;""),H58,0)))</x:f>
      </x:c>
      <x:c r="J58" s="16" t="str">
        <x:f>IF(COUNTA(A58:H58)=0,"",IF(OR(A58="",B58="",C58="",D58="",F58=""),"Eksik randevu bilgisi",IF(AND(F58&lt;&gt;"Planlandı",F58&lt;&gt;"Tamamlandı",F58&lt;&gt;"İptal",F58&lt;&gt;"Gelmedi"),"Durumu seçin",IF(G58="",IF(H58="","","Paket kodu eksik"),IF(COUNTIF(Paketler!$A$8:$A$107,G58)&lt;&gt;1,"Paket yok / kod tekrarı",IF(COUNTIFS(Paketler!$A$8:$A$107,G58,Paketler!$B$8:$B$107,C58)&lt;&gt;1,"Müşteri kodu uyuşmuyor",IF(AND(ISNUMBER(H58),H58&gt;0,MOD(H58,1)=0),"","Seans: pozitif tam sayı")))))))</x:f>
      </x:c>
      <x:c r="K58" s="16" t="str">
        <x:f>IF(COUNTA(A58:H58)=0,"",IF(J58="",0,1))</x:f>
      </x:c>
      <x:c r="L58" s="18"/>
      <x:c r="M58" s="36" t="str">
        <x:f>IFERROR(IF(COUNTA(A58:H58,L58)=0,"",IF(AND(ISNUMBER(A58),ISNUMBER(B58),ISNUMBER(L58)),IF(OR(C58="",D58="",E58="",COUNTIFS('Kullanım'!$D$5:$D$24,SUBSTITUTE(SUBSTITUTE(SUBSTITUTE(E58,"~","~~"),"*","~*"),"?","~?"))&lt;&gt;1,AND(F58&lt;&gt;"Planlandı",F58&lt;&gt;"Tamamlandı",F58&lt;&gt;"İptal",F58&lt;&gt;"Gelmedi"),A58&lt;1,A58&gt;2958465,MOD(A58,1)&lt;&gt;0,B58&lt;0,B58&gt;=1,L58&lt;=0,MOD(L58,1)&lt;&gt;0,B58&lt;&gt;ROUND(B58*1440,0)/1440,ROUND(B58*1440,0)+L58&gt;=1440),"Kontrol gerekli",(ROUND(B58*1440,0)+L58)/1440),"Kontrol gerekli")),"Kontrol gerekli")</x:f>
      </x:c>
      <x:c r="N58" s="37" t="str">
        <x:f>IFERROR(IF(COUNTA(A58:H58,L58)=0,"",IF(NOT(ISNUMBER(M58)),"Kontrol gerekli",IF(F58="İptal","İptal",IF(COUNTIFS($A$8:$A$207,A58,$E$8:$E$207,SUBSTITUTE(SUBSTITUTE(SUBSTITUTE(E58,"~","~~"),"*","~*"),"?","~?"),$F$8:$F$207,"&lt;&gt;İptal",$M$8:$M$207,"Kontrol gerekli")&gt;0,"Kontrol gerekli",IF(COUNTIFS($A$8:$A$207,A58,$E$8:$E$207,SUBSTITUTE(SUBSTITUTE(SUBSTITUTE(E58,"~","~~"),"*","~*"),"?","~?"),$F$8:$F$207,"&lt;&gt;İptal",$B$8:$B$207,"&lt;"&amp;M58,$M$8:$M$207,"&gt;"&amp;B58)-1&gt;0,"Çakışma var","Çakışma yok"))))),"Kontrol gerekli")</x:f>
      </x:c>
    </x:row>
    <x:row r="59" ht="25" customHeight="1">
      <x:c r="A59" s="22"/>
      <x:c r="B59" s="24"/>
      <x:c r="C59" s="14"/>
      <x:c r="D59" s="14"/>
      <x:c r="E59" s="14"/>
      <x:c r="F59" s="14"/>
      <x:c r="G59" s="14"/>
      <x:c r="H59" s="18"/>
      <x:c r="I59" s="19" t="str">
        <x:f>IF(COUNTA(A59:H59)=0,"",IF(J59&lt;&gt;"","",IF(AND(F59="Tamamlandı",G59&lt;&gt;""),H59,0)))</x:f>
      </x:c>
      <x:c r="J59" s="16" t="str">
        <x:f>IF(COUNTA(A59:H59)=0,"",IF(OR(A59="",B59="",C59="",D59="",F59=""),"Eksik randevu bilgisi",IF(AND(F59&lt;&gt;"Planlandı",F59&lt;&gt;"Tamamlandı",F59&lt;&gt;"İptal",F59&lt;&gt;"Gelmedi"),"Durumu seçin",IF(G59="",IF(H59="","","Paket kodu eksik"),IF(COUNTIF(Paketler!$A$8:$A$107,G59)&lt;&gt;1,"Paket yok / kod tekrarı",IF(COUNTIFS(Paketler!$A$8:$A$107,G59,Paketler!$B$8:$B$107,C59)&lt;&gt;1,"Müşteri kodu uyuşmuyor",IF(AND(ISNUMBER(H59),H59&gt;0,MOD(H59,1)=0),"","Seans: pozitif tam sayı")))))))</x:f>
      </x:c>
      <x:c r="K59" s="16" t="str">
        <x:f>IF(COUNTA(A59:H59)=0,"",IF(J59="",0,1))</x:f>
      </x:c>
      <x:c r="L59" s="18"/>
      <x:c r="M59" s="36" t="str">
        <x:f>IFERROR(IF(COUNTA(A59:H59,L59)=0,"",IF(AND(ISNUMBER(A59),ISNUMBER(B59),ISNUMBER(L59)),IF(OR(C59="",D59="",E59="",COUNTIFS('Kullanım'!$D$5:$D$24,SUBSTITUTE(SUBSTITUTE(SUBSTITUTE(E59,"~","~~"),"*","~*"),"?","~?"))&lt;&gt;1,AND(F59&lt;&gt;"Planlandı",F59&lt;&gt;"Tamamlandı",F59&lt;&gt;"İptal",F59&lt;&gt;"Gelmedi"),A59&lt;1,A59&gt;2958465,MOD(A59,1)&lt;&gt;0,B59&lt;0,B59&gt;=1,L59&lt;=0,MOD(L59,1)&lt;&gt;0,B59&lt;&gt;ROUND(B59*1440,0)/1440,ROUND(B59*1440,0)+L59&gt;=1440),"Kontrol gerekli",(ROUND(B59*1440,0)+L59)/1440),"Kontrol gerekli")),"Kontrol gerekli")</x:f>
      </x:c>
      <x:c r="N59" s="37" t="str">
        <x:f>IFERROR(IF(COUNTA(A59:H59,L59)=0,"",IF(NOT(ISNUMBER(M59)),"Kontrol gerekli",IF(F59="İptal","İptal",IF(COUNTIFS($A$8:$A$207,A59,$E$8:$E$207,SUBSTITUTE(SUBSTITUTE(SUBSTITUTE(E59,"~","~~"),"*","~*"),"?","~?"),$F$8:$F$207,"&lt;&gt;İptal",$M$8:$M$207,"Kontrol gerekli")&gt;0,"Kontrol gerekli",IF(COUNTIFS($A$8:$A$207,A59,$E$8:$E$207,SUBSTITUTE(SUBSTITUTE(SUBSTITUTE(E59,"~","~~"),"*","~*"),"?","~?"),$F$8:$F$207,"&lt;&gt;İptal",$B$8:$B$207,"&lt;"&amp;M59,$M$8:$M$207,"&gt;"&amp;B59)-1&gt;0,"Çakışma var","Çakışma yok"))))),"Kontrol gerekli")</x:f>
      </x:c>
    </x:row>
    <x:row r="60" ht="25" customHeight="1">
      <x:c r="A60" s="22"/>
      <x:c r="B60" s="24"/>
      <x:c r="C60" s="14"/>
      <x:c r="D60" s="14"/>
      <x:c r="E60" s="14"/>
      <x:c r="F60" s="14"/>
      <x:c r="G60" s="14"/>
      <x:c r="H60" s="18"/>
      <x:c r="I60" s="19" t="str">
        <x:f>IF(COUNTA(A60:H60)=0,"",IF(J60&lt;&gt;"","",IF(AND(F60="Tamamlandı",G60&lt;&gt;""),H60,0)))</x:f>
      </x:c>
      <x:c r="J60" s="16" t="str">
        <x:f>IF(COUNTA(A60:H60)=0,"",IF(OR(A60="",B60="",C60="",D60="",F60=""),"Eksik randevu bilgisi",IF(AND(F60&lt;&gt;"Planlandı",F60&lt;&gt;"Tamamlandı",F60&lt;&gt;"İptal",F60&lt;&gt;"Gelmedi"),"Durumu seçin",IF(G60="",IF(H60="","","Paket kodu eksik"),IF(COUNTIF(Paketler!$A$8:$A$107,G60)&lt;&gt;1,"Paket yok / kod tekrarı",IF(COUNTIFS(Paketler!$A$8:$A$107,G60,Paketler!$B$8:$B$107,C60)&lt;&gt;1,"Müşteri kodu uyuşmuyor",IF(AND(ISNUMBER(H60),H60&gt;0,MOD(H60,1)=0),"","Seans: pozitif tam sayı")))))))</x:f>
      </x:c>
      <x:c r="K60" s="16" t="str">
        <x:f>IF(COUNTA(A60:H60)=0,"",IF(J60="",0,1))</x:f>
      </x:c>
      <x:c r="L60" s="18"/>
      <x:c r="M60" s="36" t="str">
        <x:f>IFERROR(IF(COUNTA(A60:H60,L60)=0,"",IF(AND(ISNUMBER(A60),ISNUMBER(B60),ISNUMBER(L60)),IF(OR(C60="",D60="",E60="",COUNTIFS('Kullanım'!$D$5:$D$24,SUBSTITUTE(SUBSTITUTE(SUBSTITUTE(E60,"~","~~"),"*","~*"),"?","~?"))&lt;&gt;1,AND(F60&lt;&gt;"Planlandı",F60&lt;&gt;"Tamamlandı",F60&lt;&gt;"İptal",F60&lt;&gt;"Gelmedi"),A60&lt;1,A60&gt;2958465,MOD(A60,1)&lt;&gt;0,B60&lt;0,B60&gt;=1,L60&lt;=0,MOD(L60,1)&lt;&gt;0,B60&lt;&gt;ROUND(B60*1440,0)/1440,ROUND(B60*1440,0)+L60&gt;=1440),"Kontrol gerekli",(ROUND(B60*1440,0)+L60)/1440),"Kontrol gerekli")),"Kontrol gerekli")</x:f>
      </x:c>
      <x:c r="N60" s="37" t="str">
        <x:f>IFERROR(IF(COUNTA(A60:H60,L60)=0,"",IF(NOT(ISNUMBER(M60)),"Kontrol gerekli",IF(F60="İptal","İptal",IF(COUNTIFS($A$8:$A$207,A60,$E$8:$E$207,SUBSTITUTE(SUBSTITUTE(SUBSTITUTE(E60,"~","~~"),"*","~*"),"?","~?"),$F$8:$F$207,"&lt;&gt;İptal",$M$8:$M$207,"Kontrol gerekli")&gt;0,"Kontrol gerekli",IF(COUNTIFS($A$8:$A$207,A60,$E$8:$E$207,SUBSTITUTE(SUBSTITUTE(SUBSTITUTE(E60,"~","~~"),"*","~*"),"?","~?"),$F$8:$F$207,"&lt;&gt;İptal",$B$8:$B$207,"&lt;"&amp;M60,$M$8:$M$207,"&gt;"&amp;B60)-1&gt;0,"Çakışma var","Çakışma yok"))))),"Kontrol gerekli")</x:f>
      </x:c>
    </x:row>
    <x:row r="61" ht="25" customHeight="1">
      <x:c r="A61" s="22"/>
      <x:c r="B61" s="24"/>
      <x:c r="C61" s="14"/>
      <x:c r="D61" s="14"/>
      <x:c r="E61" s="14"/>
      <x:c r="F61" s="14"/>
      <x:c r="G61" s="14"/>
      <x:c r="H61" s="18"/>
      <x:c r="I61" s="19" t="str">
        <x:f>IF(COUNTA(A61:H61)=0,"",IF(J61&lt;&gt;"","",IF(AND(F61="Tamamlandı",G61&lt;&gt;""),H61,0)))</x:f>
      </x:c>
      <x:c r="J61" s="16" t="str">
        <x:f>IF(COUNTA(A61:H61)=0,"",IF(OR(A61="",B61="",C61="",D61="",F61=""),"Eksik randevu bilgisi",IF(AND(F61&lt;&gt;"Planlandı",F61&lt;&gt;"Tamamlandı",F61&lt;&gt;"İptal",F61&lt;&gt;"Gelmedi"),"Durumu seçin",IF(G61="",IF(H61="","","Paket kodu eksik"),IF(COUNTIF(Paketler!$A$8:$A$107,G61)&lt;&gt;1,"Paket yok / kod tekrarı",IF(COUNTIFS(Paketler!$A$8:$A$107,G61,Paketler!$B$8:$B$107,C61)&lt;&gt;1,"Müşteri kodu uyuşmuyor",IF(AND(ISNUMBER(H61),H61&gt;0,MOD(H61,1)=0),"","Seans: pozitif tam sayı")))))))</x:f>
      </x:c>
      <x:c r="K61" s="16" t="str">
        <x:f>IF(COUNTA(A61:H61)=0,"",IF(J61="",0,1))</x:f>
      </x:c>
      <x:c r="L61" s="18"/>
      <x:c r="M61" s="36" t="str">
        <x:f>IFERROR(IF(COUNTA(A61:H61,L61)=0,"",IF(AND(ISNUMBER(A61),ISNUMBER(B61),ISNUMBER(L61)),IF(OR(C61="",D61="",E61="",COUNTIFS('Kullanım'!$D$5:$D$24,SUBSTITUTE(SUBSTITUTE(SUBSTITUTE(E61,"~","~~"),"*","~*"),"?","~?"))&lt;&gt;1,AND(F61&lt;&gt;"Planlandı",F61&lt;&gt;"Tamamlandı",F61&lt;&gt;"İptal",F61&lt;&gt;"Gelmedi"),A61&lt;1,A61&gt;2958465,MOD(A61,1)&lt;&gt;0,B61&lt;0,B61&gt;=1,L61&lt;=0,MOD(L61,1)&lt;&gt;0,B61&lt;&gt;ROUND(B61*1440,0)/1440,ROUND(B61*1440,0)+L61&gt;=1440),"Kontrol gerekli",(ROUND(B61*1440,0)+L61)/1440),"Kontrol gerekli")),"Kontrol gerekli")</x:f>
      </x:c>
      <x:c r="N61" s="37" t="str">
        <x:f>IFERROR(IF(COUNTA(A61:H61,L61)=0,"",IF(NOT(ISNUMBER(M61)),"Kontrol gerekli",IF(F61="İptal","İptal",IF(COUNTIFS($A$8:$A$207,A61,$E$8:$E$207,SUBSTITUTE(SUBSTITUTE(SUBSTITUTE(E61,"~","~~"),"*","~*"),"?","~?"),$F$8:$F$207,"&lt;&gt;İptal",$M$8:$M$207,"Kontrol gerekli")&gt;0,"Kontrol gerekli",IF(COUNTIFS($A$8:$A$207,A61,$E$8:$E$207,SUBSTITUTE(SUBSTITUTE(SUBSTITUTE(E61,"~","~~"),"*","~*"),"?","~?"),$F$8:$F$207,"&lt;&gt;İptal",$B$8:$B$207,"&lt;"&amp;M61,$M$8:$M$207,"&gt;"&amp;B61)-1&gt;0,"Çakışma var","Çakışma yok"))))),"Kontrol gerekli")</x:f>
      </x:c>
    </x:row>
    <x:row r="62" ht="25" customHeight="1">
      <x:c r="A62" s="22"/>
      <x:c r="B62" s="24"/>
      <x:c r="C62" s="14"/>
      <x:c r="D62" s="14"/>
      <x:c r="E62" s="14"/>
      <x:c r="F62" s="14"/>
      <x:c r="G62" s="14"/>
      <x:c r="H62" s="18"/>
      <x:c r="I62" s="19" t="str">
        <x:f>IF(COUNTA(A62:H62)=0,"",IF(J62&lt;&gt;"","",IF(AND(F62="Tamamlandı",G62&lt;&gt;""),H62,0)))</x:f>
      </x:c>
      <x:c r="J62" s="16" t="str">
        <x:f>IF(COUNTA(A62:H62)=0,"",IF(OR(A62="",B62="",C62="",D62="",F62=""),"Eksik randevu bilgisi",IF(AND(F62&lt;&gt;"Planlandı",F62&lt;&gt;"Tamamlandı",F62&lt;&gt;"İptal",F62&lt;&gt;"Gelmedi"),"Durumu seçin",IF(G62="",IF(H62="","","Paket kodu eksik"),IF(COUNTIF(Paketler!$A$8:$A$107,G62)&lt;&gt;1,"Paket yok / kod tekrarı",IF(COUNTIFS(Paketler!$A$8:$A$107,G62,Paketler!$B$8:$B$107,C62)&lt;&gt;1,"Müşteri kodu uyuşmuyor",IF(AND(ISNUMBER(H62),H62&gt;0,MOD(H62,1)=0),"","Seans: pozitif tam sayı")))))))</x:f>
      </x:c>
      <x:c r="K62" s="16" t="str">
        <x:f>IF(COUNTA(A62:H62)=0,"",IF(J62="",0,1))</x:f>
      </x:c>
      <x:c r="L62" s="18"/>
      <x:c r="M62" s="36" t="str">
        <x:f>IFERROR(IF(COUNTA(A62:H62,L62)=0,"",IF(AND(ISNUMBER(A62),ISNUMBER(B62),ISNUMBER(L62)),IF(OR(C62="",D62="",E62="",COUNTIFS('Kullanım'!$D$5:$D$24,SUBSTITUTE(SUBSTITUTE(SUBSTITUTE(E62,"~","~~"),"*","~*"),"?","~?"))&lt;&gt;1,AND(F62&lt;&gt;"Planlandı",F62&lt;&gt;"Tamamlandı",F62&lt;&gt;"İptal",F62&lt;&gt;"Gelmedi"),A62&lt;1,A62&gt;2958465,MOD(A62,1)&lt;&gt;0,B62&lt;0,B62&gt;=1,L62&lt;=0,MOD(L62,1)&lt;&gt;0,B62&lt;&gt;ROUND(B62*1440,0)/1440,ROUND(B62*1440,0)+L62&gt;=1440),"Kontrol gerekli",(ROUND(B62*1440,0)+L62)/1440),"Kontrol gerekli")),"Kontrol gerekli")</x:f>
      </x:c>
      <x:c r="N62" s="37" t="str">
        <x:f>IFERROR(IF(COUNTA(A62:H62,L62)=0,"",IF(NOT(ISNUMBER(M62)),"Kontrol gerekli",IF(F62="İptal","İptal",IF(COUNTIFS($A$8:$A$207,A62,$E$8:$E$207,SUBSTITUTE(SUBSTITUTE(SUBSTITUTE(E62,"~","~~"),"*","~*"),"?","~?"),$F$8:$F$207,"&lt;&gt;İptal",$M$8:$M$207,"Kontrol gerekli")&gt;0,"Kontrol gerekli",IF(COUNTIFS($A$8:$A$207,A62,$E$8:$E$207,SUBSTITUTE(SUBSTITUTE(SUBSTITUTE(E62,"~","~~"),"*","~*"),"?","~?"),$F$8:$F$207,"&lt;&gt;İptal",$B$8:$B$207,"&lt;"&amp;M62,$M$8:$M$207,"&gt;"&amp;B62)-1&gt;0,"Çakışma var","Çakışma yok"))))),"Kontrol gerekli")</x:f>
      </x:c>
    </x:row>
    <x:row r="63" ht="25" customHeight="1">
      <x:c r="A63" s="22"/>
      <x:c r="B63" s="24"/>
      <x:c r="C63" s="14"/>
      <x:c r="D63" s="14"/>
      <x:c r="E63" s="14"/>
      <x:c r="F63" s="14"/>
      <x:c r="G63" s="14"/>
      <x:c r="H63" s="18"/>
      <x:c r="I63" s="19" t="str">
        <x:f>IF(COUNTA(A63:H63)=0,"",IF(J63&lt;&gt;"","",IF(AND(F63="Tamamlandı",G63&lt;&gt;""),H63,0)))</x:f>
      </x:c>
      <x:c r="J63" s="16" t="str">
        <x:f>IF(COUNTA(A63:H63)=0,"",IF(OR(A63="",B63="",C63="",D63="",F63=""),"Eksik randevu bilgisi",IF(AND(F63&lt;&gt;"Planlandı",F63&lt;&gt;"Tamamlandı",F63&lt;&gt;"İptal",F63&lt;&gt;"Gelmedi"),"Durumu seçin",IF(G63="",IF(H63="","","Paket kodu eksik"),IF(COUNTIF(Paketler!$A$8:$A$107,G63)&lt;&gt;1,"Paket yok / kod tekrarı",IF(COUNTIFS(Paketler!$A$8:$A$107,G63,Paketler!$B$8:$B$107,C63)&lt;&gt;1,"Müşteri kodu uyuşmuyor",IF(AND(ISNUMBER(H63),H63&gt;0,MOD(H63,1)=0),"","Seans: pozitif tam sayı")))))))</x:f>
      </x:c>
      <x:c r="K63" s="16" t="str">
        <x:f>IF(COUNTA(A63:H63)=0,"",IF(J63="",0,1))</x:f>
      </x:c>
      <x:c r="L63" s="18"/>
      <x:c r="M63" s="36" t="str">
        <x:f>IFERROR(IF(COUNTA(A63:H63,L63)=0,"",IF(AND(ISNUMBER(A63),ISNUMBER(B63),ISNUMBER(L63)),IF(OR(C63="",D63="",E63="",COUNTIFS('Kullanım'!$D$5:$D$24,SUBSTITUTE(SUBSTITUTE(SUBSTITUTE(E63,"~","~~"),"*","~*"),"?","~?"))&lt;&gt;1,AND(F63&lt;&gt;"Planlandı",F63&lt;&gt;"Tamamlandı",F63&lt;&gt;"İptal",F63&lt;&gt;"Gelmedi"),A63&lt;1,A63&gt;2958465,MOD(A63,1)&lt;&gt;0,B63&lt;0,B63&gt;=1,L63&lt;=0,MOD(L63,1)&lt;&gt;0,B63&lt;&gt;ROUND(B63*1440,0)/1440,ROUND(B63*1440,0)+L63&gt;=1440),"Kontrol gerekli",(ROUND(B63*1440,0)+L63)/1440),"Kontrol gerekli")),"Kontrol gerekli")</x:f>
      </x:c>
      <x:c r="N63" s="37" t="str">
        <x:f>IFERROR(IF(COUNTA(A63:H63,L63)=0,"",IF(NOT(ISNUMBER(M63)),"Kontrol gerekli",IF(F63="İptal","İptal",IF(COUNTIFS($A$8:$A$207,A63,$E$8:$E$207,SUBSTITUTE(SUBSTITUTE(SUBSTITUTE(E63,"~","~~"),"*","~*"),"?","~?"),$F$8:$F$207,"&lt;&gt;İptal",$M$8:$M$207,"Kontrol gerekli")&gt;0,"Kontrol gerekli",IF(COUNTIFS($A$8:$A$207,A63,$E$8:$E$207,SUBSTITUTE(SUBSTITUTE(SUBSTITUTE(E63,"~","~~"),"*","~*"),"?","~?"),$F$8:$F$207,"&lt;&gt;İptal",$B$8:$B$207,"&lt;"&amp;M63,$M$8:$M$207,"&gt;"&amp;B63)-1&gt;0,"Çakışma var","Çakışma yok"))))),"Kontrol gerekli")</x:f>
      </x:c>
    </x:row>
    <x:row r="64" ht="25" customHeight="1">
      <x:c r="A64" s="22"/>
      <x:c r="B64" s="24"/>
      <x:c r="C64" s="14"/>
      <x:c r="D64" s="14"/>
      <x:c r="E64" s="14"/>
      <x:c r="F64" s="14"/>
      <x:c r="G64" s="14"/>
      <x:c r="H64" s="18"/>
      <x:c r="I64" s="19" t="str">
        <x:f>IF(COUNTA(A64:H64)=0,"",IF(J64&lt;&gt;"","",IF(AND(F64="Tamamlandı",G64&lt;&gt;""),H64,0)))</x:f>
      </x:c>
      <x:c r="J64" s="16" t="str">
        <x:f>IF(COUNTA(A64:H64)=0,"",IF(OR(A64="",B64="",C64="",D64="",F64=""),"Eksik randevu bilgisi",IF(AND(F64&lt;&gt;"Planlandı",F64&lt;&gt;"Tamamlandı",F64&lt;&gt;"İptal",F64&lt;&gt;"Gelmedi"),"Durumu seçin",IF(G64="",IF(H64="","","Paket kodu eksik"),IF(COUNTIF(Paketler!$A$8:$A$107,G64)&lt;&gt;1,"Paket yok / kod tekrarı",IF(COUNTIFS(Paketler!$A$8:$A$107,G64,Paketler!$B$8:$B$107,C64)&lt;&gt;1,"Müşteri kodu uyuşmuyor",IF(AND(ISNUMBER(H64),H64&gt;0,MOD(H64,1)=0),"","Seans: pozitif tam sayı")))))))</x:f>
      </x:c>
      <x:c r="K64" s="16" t="str">
        <x:f>IF(COUNTA(A64:H64)=0,"",IF(J64="",0,1))</x:f>
      </x:c>
      <x:c r="L64" s="18"/>
      <x:c r="M64" s="36" t="str">
        <x:f>IFERROR(IF(COUNTA(A64:H64,L64)=0,"",IF(AND(ISNUMBER(A64),ISNUMBER(B64),ISNUMBER(L64)),IF(OR(C64="",D64="",E64="",COUNTIFS('Kullanım'!$D$5:$D$24,SUBSTITUTE(SUBSTITUTE(SUBSTITUTE(E64,"~","~~"),"*","~*"),"?","~?"))&lt;&gt;1,AND(F64&lt;&gt;"Planlandı",F64&lt;&gt;"Tamamlandı",F64&lt;&gt;"İptal",F64&lt;&gt;"Gelmedi"),A64&lt;1,A64&gt;2958465,MOD(A64,1)&lt;&gt;0,B64&lt;0,B64&gt;=1,L64&lt;=0,MOD(L64,1)&lt;&gt;0,B64&lt;&gt;ROUND(B64*1440,0)/1440,ROUND(B64*1440,0)+L64&gt;=1440),"Kontrol gerekli",(ROUND(B64*1440,0)+L64)/1440),"Kontrol gerekli")),"Kontrol gerekli")</x:f>
      </x:c>
      <x:c r="N64" s="37" t="str">
        <x:f>IFERROR(IF(COUNTA(A64:H64,L64)=0,"",IF(NOT(ISNUMBER(M64)),"Kontrol gerekli",IF(F64="İptal","İptal",IF(COUNTIFS($A$8:$A$207,A64,$E$8:$E$207,SUBSTITUTE(SUBSTITUTE(SUBSTITUTE(E64,"~","~~"),"*","~*"),"?","~?"),$F$8:$F$207,"&lt;&gt;İptal",$M$8:$M$207,"Kontrol gerekli")&gt;0,"Kontrol gerekli",IF(COUNTIFS($A$8:$A$207,A64,$E$8:$E$207,SUBSTITUTE(SUBSTITUTE(SUBSTITUTE(E64,"~","~~"),"*","~*"),"?","~?"),$F$8:$F$207,"&lt;&gt;İptal",$B$8:$B$207,"&lt;"&amp;M64,$M$8:$M$207,"&gt;"&amp;B64)-1&gt;0,"Çakışma var","Çakışma yok"))))),"Kontrol gerekli")</x:f>
      </x:c>
    </x:row>
    <x:row r="65" ht="25" customHeight="1">
      <x:c r="A65" s="22"/>
      <x:c r="B65" s="24"/>
      <x:c r="C65" s="14"/>
      <x:c r="D65" s="14"/>
      <x:c r="E65" s="14"/>
      <x:c r="F65" s="14"/>
      <x:c r="G65" s="14"/>
      <x:c r="H65" s="18"/>
      <x:c r="I65" s="19" t="str">
        <x:f>IF(COUNTA(A65:H65)=0,"",IF(J65&lt;&gt;"","",IF(AND(F65="Tamamlandı",G65&lt;&gt;""),H65,0)))</x:f>
      </x:c>
      <x:c r="J65" s="16" t="str">
        <x:f>IF(COUNTA(A65:H65)=0,"",IF(OR(A65="",B65="",C65="",D65="",F65=""),"Eksik randevu bilgisi",IF(AND(F65&lt;&gt;"Planlandı",F65&lt;&gt;"Tamamlandı",F65&lt;&gt;"İptal",F65&lt;&gt;"Gelmedi"),"Durumu seçin",IF(G65="",IF(H65="","","Paket kodu eksik"),IF(COUNTIF(Paketler!$A$8:$A$107,G65)&lt;&gt;1,"Paket yok / kod tekrarı",IF(COUNTIFS(Paketler!$A$8:$A$107,G65,Paketler!$B$8:$B$107,C65)&lt;&gt;1,"Müşteri kodu uyuşmuyor",IF(AND(ISNUMBER(H65),H65&gt;0,MOD(H65,1)=0),"","Seans: pozitif tam sayı")))))))</x:f>
      </x:c>
      <x:c r="K65" s="16" t="str">
        <x:f>IF(COUNTA(A65:H65)=0,"",IF(J65="",0,1))</x:f>
      </x:c>
      <x:c r="L65" s="18"/>
      <x:c r="M65" s="36" t="str">
        <x:f>IFERROR(IF(COUNTA(A65:H65,L65)=0,"",IF(AND(ISNUMBER(A65),ISNUMBER(B65),ISNUMBER(L65)),IF(OR(C65="",D65="",E65="",COUNTIFS('Kullanım'!$D$5:$D$24,SUBSTITUTE(SUBSTITUTE(SUBSTITUTE(E65,"~","~~"),"*","~*"),"?","~?"))&lt;&gt;1,AND(F65&lt;&gt;"Planlandı",F65&lt;&gt;"Tamamlandı",F65&lt;&gt;"İptal",F65&lt;&gt;"Gelmedi"),A65&lt;1,A65&gt;2958465,MOD(A65,1)&lt;&gt;0,B65&lt;0,B65&gt;=1,L65&lt;=0,MOD(L65,1)&lt;&gt;0,B65&lt;&gt;ROUND(B65*1440,0)/1440,ROUND(B65*1440,0)+L65&gt;=1440),"Kontrol gerekli",(ROUND(B65*1440,0)+L65)/1440),"Kontrol gerekli")),"Kontrol gerekli")</x:f>
      </x:c>
      <x:c r="N65" s="37" t="str">
        <x:f>IFERROR(IF(COUNTA(A65:H65,L65)=0,"",IF(NOT(ISNUMBER(M65)),"Kontrol gerekli",IF(F65="İptal","İptal",IF(COUNTIFS($A$8:$A$207,A65,$E$8:$E$207,SUBSTITUTE(SUBSTITUTE(SUBSTITUTE(E65,"~","~~"),"*","~*"),"?","~?"),$F$8:$F$207,"&lt;&gt;İptal",$M$8:$M$207,"Kontrol gerekli")&gt;0,"Kontrol gerekli",IF(COUNTIFS($A$8:$A$207,A65,$E$8:$E$207,SUBSTITUTE(SUBSTITUTE(SUBSTITUTE(E65,"~","~~"),"*","~*"),"?","~?"),$F$8:$F$207,"&lt;&gt;İptal",$B$8:$B$207,"&lt;"&amp;M65,$M$8:$M$207,"&gt;"&amp;B65)-1&gt;0,"Çakışma var","Çakışma yok"))))),"Kontrol gerekli")</x:f>
      </x:c>
    </x:row>
    <x:row r="66" ht="25" customHeight="1">
      <x:c r="A66" s="22"/>
      <x:c r="B66" s="24"/>
      <x:c r="C66" s="14"/>
      <x:c r="D66" s="14"/>
      <x:c r="E66" s="14"/>
      <x:c r="F66" s="14"/>
      <x:c r="G66" s="14"/>
      <x:c r="H66" s="18"/>
      <x:c r="I66" s="19" t="str">
        <x:f>IF(COUNTA(A66:H66)=0,"",IF(J66&lt;&gt;"","",IF(AND(F66="Tamamlandı",G66&lt;&gt;""),H66,0)))</x:f>
      </x:c>
      <x:c r="J66" s="16" t="str">
        <x:f>IF(COUNTA(A66:H66)=0,"",IF(OR(A66="",B66="",C66="",D66="",F66=""),"Eksik randevu bilgisi",IF(AND(F66&lt;&gt;"Planlandı",F66&lt;&gt;"Tamamlandı",F66&lt;&gt;"İptal",F66&lt;&gt;"Gelmedi"),"Durumu seçin",IF(G66="",IF(H66="","","Paket kodu eksik"),IF(COUNTIF(Paketler!$A$8:$A$107,G66)&lt;&gt;1,"Paket yok / kod tekrarı",IF(COUNTIFS(Paketler!$A$8:$A$107,G66,Paketler!$B$8:$B$107,C66)&lt;&gt;1,"Müşteri kodu uyuşmuyor",IF(AND(ISNUMBER(H66),H66&gt;0,MOD(H66,1)=0),"","Seans: pozitif tam sayı")))))))</x:f>
      </x:c>
      <x:c r="K66" s="16" t="str">
        <x:f>IF(COUNTA(A66:H66)=0,"",IF(J66="",0,1))</x:f>
      </x:c>
      <x:c r="L66" s="18"/>
      <x:c r="M66" s="36" t="str">
        <x:f>IFERROR(IF(COUNTA(A66:H66,L66)=0,"",IF(AND(ISNUMBER(A66),ISNUMBER(B66),ISNUMBER(L66)),IF(OR(C66="",D66="",E66="",COUNTIFS('Kullanım'!$D$5:$D$24,SUBSTITUTE(SUBSTITUTE(SUBSTITUTE(E66,"~","~~"),"*","~*"),"?","~?"))&lt;&gt;1,AND(F66&lt;&gt;"Planlandı",F66&lt;&gt;"Tamamlandı",F66&lt;&gt;"İptal",F66&lt;&gt;"Gelmedi"),A66&lt;1,A66&gt;2958465,MOD(A66,1)&lt;&gt;0,B66&lt;0,B66&gt;=1,L66&lt;=0,MOD(L66,1)&lt;&gt;0,B66&lt;&gt;ROUND(B66*1440,0)/1440,ROUND(B66*1440,0)+L66&gt;=1440),"Kontrol gerekli",(ROUND(B66*1440,0)+L66)/1440),"Kontrol gerekli")),"Kontrol gerekli")</x:f>
      </x:c>
      <x:c r="N66" s="37" t="str">
        <x:f>IFERROR(IF(COUNTA(A66:H66,L66)=0,"",IF(NOT(ISNUMBER(M66)),"Kontrol gerekli",IF(F66="İptal","İptal",IF(COUNTIFS($A$8:$A$207,A66,$E$8:$E$207,SUBSTITUTE(SUBSTITUTE(SUBSTITUTE(E66,"~","~~"),"*","~*"),"?","~?"),$F$8:$F$207,"&lt;&gt;İptal",$M$8:$M$207,"Kontrol gerekli")&gt;0,"Kontrol gerekli",IF(COUNTIFS($A$8:$A$207,A66,$E$8:$E$207,SUBSTITUTE(SUBSTITUTE(SUBSTITUTE(E66,"~","~~"),"*","~*"),"?","~?"),$F$8:$F$207,"&lt;&gt;İptal",$B$8:$B$207,"&lt;"&amp;M66,$M$8:$M$207,"&gt;"&amp;B66)-1&gt;0,"Çakışma var","Çakışma yok"))))),"Kontrol gerekli")</x:f>
      </x:c>
    </x:row>
    <x:row r="67" ht="25" customHeight="1">
      <x:c r="A67" s="22"/>
      <x:c r="B67" s="24"/>
      <x:c r="C67" s="14"/>
      <x:c r="D67" s="14"/>
      <x:c r="E67" s="14"/>
      <x:c r="F67" s="14"/>
      <x:c r="G67" s="14"/>
      <x:c r="H67" s="18"/>
      <x:c r="I67" s="19" t="str">
        <x:f>IF(COUNTA(A67:H67)=0,"",IF(J67&lt;&gt;"","",IF(AND(F67="Tamamlandı",G67&lt;&gt;""),H67,0)))</x:f>
      </x:c>
      <x:c r="J67" s="16" t="str">
        <x:f>IF(COUNTA(A67:H67)=0,"",IF(OR(A67="",B67="",C67="",D67="",F67=""),"Eksik randevu bilgisi",IF(AND(F67&lt;&gt;"Planlandı",F67&lt;&gt;"Tamamlandı",F67&lt;&gt;"İptal",F67&lt;&gt;"Gelmedi"),"Durumu seçin",IF(G67="",IF(H67="","","Paket kodu eksik"),IF(COUNTIF(Paketler!$A$8:$A$107,G67)&lt;&gt;1,"Paket yok / kod tekrarı",IF(COUNTIFS(Paketler!$A$8:$A$107,G67,Paketler!$B$8:$B$107,C67)&lt;&gt;1,"Müşteri kodu uyuşmuyor",IF(AND(ISNUMBER(H67),H67&gt;0,MOD(H67,1)=0),"","Seans: pozitif tam sayı")))))))</x:f>
      </x:c>
      <x:c r="K67" s="16" t="str">
        <x:f>IF(COUNTA(A67:H67)=0,"",IF(J67="",0,1))</x:f>
      </x:c>
      <x:c r="L67" s="18"/>
      <x:c r="M67" s="36" t="str">
        <x:f>IFERROR(IF(COUNTA(A67:H67,L67)=0,"",IF(AND(ISNUMBER(A67),ISNUMBER(B67),ISNUMBER(L67)),IF(OR(C67="",D67="",E67="",COUNTIFS('Kullanım'!$D$5:$D$24,SUBSTITUTE(SUBSTITUTE(SUBSTITUTE(E67,"~","~~"),"*","~*"),"?","~?"))&lt;&gt;1,AND(F67&lt;&gt;"Planlandı",F67&lt;&gt;"Tamamlandı",F67&lt;&gt;"İptal",F67&lt;&gt;"Gelmedi"),A67&lt;1,A67&gt;2958465,MOD(A67,1)&lt;&gt;0,B67&lt;0,B67&gt;=1,L67&lt;=0,MOD(L67,1)&lt;&gt;0,B67&lt;&gt;ROUND(B67*1440,0)/1440,ROUND(B67*1440,0)+L67&gt;=1440),"Kontrol gerekli",(ROUND(B67*1440,0)+L67)/1440),"Kontrol gerekli")),"Kontrol gerekli")</x:f>
      </x:c>
      <x:c r="N67" s="37" t="str">
        <x:f>IFERROR(IF(COUNTA(A67:H67,L67)=0,"",IF(NOT(ISNUMBER(M67)),"Kontrol gerekli",IF(F67="İptal","İptal",IF(COUNTIFS($A$8:$A$207,A67,$E$8:$E$207,SUBSTITUTE(SUBSTITUTE(SUBSTITUTE(E67,"~","~~"),"*","~*"),"?","~?"),$F$8:$F$207,"&lt;&gt;İptal",$M$8:$M$207,"Kontrol gerekli")&gt;0,"Kontrol gerekli",IF(COUNTIFS($A$8:$A$207,A67,$E$8:$E$207,SUBSTITUTE(SUBSTITUTE(SUBSTITUTE(E67,"~","~~"),"*","~*"),"?","~?"),$F$8:$F$207,"&lt;&gt;İptal",$B$8:$B$207,"&lt;"&amp;M67,$M$8:$M$207,"&gt;"&amp;B67)-1&gt;0,"Çakışma var","Çakışma yok"))))),"Kontrol gerekli")</x:f>
      </x:c>
    </x:row>
    <x:row r="68" ht="25" customHeight="1">
      <x:c r="A68" s="22"/>
      <x:c r="B68" s="24"/>
      <x:c r="C68" s="14"/>
      <x:c r="D68" s="14"/>
      <x:c r="E68" s="14"/>
      <x:c r="F68" s="14"/>
      <x:c r="G68" s="14"/>
      <x:c r="H68" s="18"/>
      <x:c r="I68" s="19" t="str">
        <x:f>IF(COUNTA(A68:H68)=0,"",IF(J68&lt;&gt;"","",IF(AND(F68="Tamamlandı",G68&lt;&gt;""),H68,0)))</x:f>
      </x:c>
      <x:c r="J68" s="16" t="str">
        <x:f>IF(COUNTA(A68:H68)=0,"",IF(OR(A68="",B68="",C68="",D68="",F68=""),"Eksik randevu bilgisi",IF(AND(F68&lt;&gt;"Planlandı",F68&lt;&gt;"Tamamlandı",F68&lt;&gt;"İptal",F68&lt;&gt;"Gelmedi"),"Durumu seçin",IF(G68="",IF(H68="","","Paket kodu eksik"),IF(COUNTIF(Paketler!$A$8:$A$107,G68)&lt;&gt;1,"Paket yok / kod tekrarı",IF(COUNTIFS(Paketler!$A$8:$A$107,G68,Paketler!$B$8:$B$107,C68)&lt;&gt;1,"Müşteri kodu uyuşmuyor",IF(AND(ISNUMBER(H68),H68&gt;0,MOD(H68,1)=0),"","Seans: pozitif tam sayı")))))))</x:f>
      </x:c>
      <x:c r="K68" s="16" t="str">
        <x:f>IF(COUNTA(A68:H68)=0,"",IF(J68="",0,1))</x:f>
      </x:c>
      <x:c r="L68" s="18"/>
      <x:c r="M68" s="36" t="str">
        <x:f>IFERROR(IF(COUNTA(A68:H68,L68)=0,"",IF(AND(ISNUMBER(A68),ISNUMBER(B68),ISNUMBER(L68)),IF(OR(C68="",D68="",E68="",COUNTIFS('Kullanım'!$D$5:$D$24,SUBSTITUTE(SUBSTITUTE(SUBSTITUTE(E68,"~","~~"),"*","~*"),"?","~?"))&lt;&gt;1,AND(F68&lt;&gt;"Planlandı",F68&lt;&gt;"Tamamlandı",F68&lt;&gt;"İptal",F68&lt;&gt;"Gelmedi"),A68&lt;1,A68&gt;2958465,MOD(A68,1)&lt;&gt;0,B68&lt;0,B68&gt;=1,L68&lt;=0,MOD(L68,1)&lt;&gt;0,B68&lt;&gt;ROUND(B68*1440,0)/1440,ROUND(B68*1440,0)+L68&gt;=1440),"Kontrol gerekli",(ROUND(B68*1440,0)+L68)/1440),"Kontrol gerekli")),"Kontrol gerekli")</x:f>
      </x:c>
      <x:c r="N68" s="37" t="str">
        <x:f>IFERROR(IF(COUNTA(A68:H68,L68)=0,"",IF(NOT(ISNUMBER(M68)),"Kontrol gerekli",IF(F68="İptal","İptal",IF(COUNTIFS($A$8:$A$207,A68,$E$8:$E$207,SUBSTITUTE(SUBSTITUTE(SUBSTITUTE(E68,"~","~~"),"*","~*"),"?","~?"),$F$8:$F$207,"&lt;&gt;İptal",$M$8:$M$207,"Kontrol gerekli")&gt;0,"Kontrol gerekli",IF(COUNTIFS($A$8:$A$207,A68,$E$8:$E$207,SUBSTITUTE(SUBSTITUTE(SUBSTITUTE(E68,"~","~~"),"*","~*"),"?","~?"),$F$8:$F$207,"&lt;&gt;İptal",$B$8:$B$207,"&lt;"&amp;M68,$M$8:$M$207,"&gt;"&amp;B68)-1&gt;0,"Çakışma var","Çakışma yok"))))),"Kontrol gerekli")</x:f>
      </x:c>
    </x:row>
    <x:row r="69" ht="25" customHeight="1">
      <x:c r="A69" s="22"/>
      <x:c r="B69" s="24"/>
      <x:c r="C69" s="14"/>
      <x:c r="D69" s="14"/>
      <x:c r="E69" s="14"/>
      <x:c r="F69" s="14"/>
      <x:c r="G69" s="14"/>
      <x:c r="H69" s="18"/>
      <x:c r="I69" s="19" t="str">
        <x:f>IF(COUNTA(A69:H69)=0,"",IF(J69&lt;&gt;"","",IF(AND(F69="Tamamlandı",G69&lt;&gt;""),H69,0)))</x:f>
      </x:c>
      <x:c r="J69" s="16" t="str">
        <x:f>IF(COUNTA(A69:H69)=0,"",IF(OR(A69="",B69="",C69="",D69="",F69=""),"Eksik randevu bilgisi",IF(AND(F69&lt;&gt;"Planlandı",F69&lt;&gt;"Tamamlandı",F69&lt;&gt;"İptal",F69&lt;&gt;"Gelmedi"),"Durumu seçin",IF(G69="",IF(H69="","","Paket kodu eksik"),IF(COUNTIF(Paketler!$A$8:$A$107,G69)&lt;&gt;1,"Paket yok / kod tekrarı",IF(COUNTIFS(Paketler!$A$8:$A$107,G69,Paketler!$B$8:$B$107,C69)&lt;&gt;1,"Müşteri kodu uyuşmuyor",IF(AND(ISNUMBER(H69),H69&gt;0,MOD(H69,1)=0),"","Seans: pozitif tam sayı")))))))</x:f>
      </x:c>
      <x:c r="K69" s="16" t="str">
        <x:f>IF(COUNTA(A69:H69)=0,"",IF(J69="",0,1))</x:f>
      </x:c>
      <x:c r="L69" s="18"/>
      <x:c r="M69" s="36" t="str">
        <x:f>IFERROR(IF(COUNTA(A69:H69,L69)=0,"",IF(AND(ISNUMBER(A69),ISNUMBER(B69),ISNUMBER(L69)),IF(OR(C69="",D69="",E69="",COUNTIFS('Kullanım'!$D$5:$D$24,SUBSTITUTE(SUBSTITUTE(SUBSTITUTE(E69,"~","~~"),"*","~*"),"?","~?"))&lt;&gt;1,AND(F69&lt;&gt;"Planlandı",F69&lt;&gt;"Tamamlandı",F69&lt;&gt;"İptal",F69&lt;&gt;"Gelmedi"),A69&lt;1,A69&gt;2958465,MOD(A69,1)&lt;&gt;0,B69&lt;0,B69&gt;=1,L69&lt;=0,MOD(L69,1)&lt;&gt;0,B69&lt;&gt;ROUND(B69*1440,0)/1440,ROUND(B69*1440,0)+L69&gt;=1440),"Kontrol gerekli",(ROUND(B69*1440,0)+L69)/1440),"Kontrol gerekli")),"Kontrol gerekli")</x:f>
      </x:c>
      <x:c r="N69" s="37" t="str">
        <x:f>IFERROR(IF(COUNTA(A69:H69,L69)=0,"",IF(NOT(ISNUMBER(M69)),"Kontrol gerekli",IF(F69="İptal","İptal",IF(COUNTIFS($A$8:$A$207,A69,$E$8:$E$207,SUBSTITUTE(SUBSTITUTE(SUBSTITUTE(E69,"~","~~"),"*","~*"),"?","~?"),$F$8:$F$207,"&lt;&gt;İptal",$M$8:$M$207,"Kontrol gerekli")&gt;0,"Kontrol gerekli",IF(COUNTIFS($A$8:$A$207,A69,$E$8:$E$207,SUBSTITUTE(SUBSTITUTE(SUBSTITUTE(E69,"~","~~"),"*","~*"),"?","~?"),$F$8:$F$207,"&lt;&gt;İptal",$B$8:$B$207,"&lt;"&amp;M69,$M$8:$M$207,"&gt;"&amp;B69)-1&gt;0,"Çakışma var","Çakışma yok"))))),"Kontrol gerekli")</x:f>
      </x:c>
    </x:row>
    <x:row r="70" ht="25" customHeight="1">
      <x:c r="A70" s="22"/>
      <x:c r="B70" s="24"/>
      <x:c r="C70" s="14"/>
      <x:c r="D70" s="14"/>
      <x:c r="E70" s="14"/>
      <x:c r="F70" s="14"/>
      <x:c r="G70" s="14"/>
      <x:c r="H70" s="18"/>
      <x:c r="I70" s="19" t="str">
        <x:f>IF(COUNTA(A70:H70)=0,"",IF(J70&lt;&gt;"","",IF(AND(F70="Tamamlandı",G70&lt;&gt;""),H70,0)))</x:f>
      </x:c>
      <x:c r="J70" s="16" t="str">
        <x:f>IF(COUNTA(A70:H70)=0,"",IF(OR(A70="",B70="",C70="",D70="",F70=""),"Eksik randevu bilgisi",IF(AND(F70&lt;&gt;"Planlandı",F70&lt;&gt;"Tamamlandı",F70&lt;&gt;"İptal",F70&lt;&gt;"Gelmedi"),"Durumu seçin",IF(G70="",IF(H70="","","Paket kodu eksik"),IF(COUNTIF(Paketler!$A$8:$A$107,G70)&lt;&gt;1,"Paket yok / kod tekrarı",IF(COUNTIFS(Paketler!$A$8:$A$107,G70,Paketler!$B$8:$B$107,C70)&lt;&gt;1,"Müşteri kodu uyuşmuyor",IF(AND(ISNUMBER(H70),H70&gt;0,MOD(H70,1)=0),"","Seans: pozitif tam sayı")))))))</x:f>
      </x:c>
      <x:c r="K70" s="16" t="str">
        <x:f>IF(COUNTA(A70:H70)=0,"",IF(J70="",0,1))</x:f>
      </x:c>
      <x:c r="L70" s="18"/>
      <x:c r="M70" s="36" t="str">
        <x:f>IFERROR(IF(COUNTA(A70:H70,L70)=0,"",IF(AND(ISNUMBER(A70),ISNUMBER(B70),ISNUMBER(L70)),IF(OR(C70="",D70="",E70="",COUNTIFS('Kullanım'!$D$5:$D$24,SUBSTITUTE(SUBSTITUTE(SUBSTITUTE(E70,"~","~~"),"*","~*"),"?","~?"))&lt;&gt;1,AND(F70&lt;&gt;"Planlandı",F70&lt;&gt;"Tamamlandı",F70&lt;&gt;"İptal",F70&lt;&gt;"Gelmedi"),A70&lt;1,A70&gt;2958465,MOD(A70,1)&lt;&gt;0,B70&lt;0,B70&gt;=1,L70&lt;=0,MOD(L70,1)&lt;&gt;0,B70&lt;&gt;ROUND(B70*1440,0)/1440,ROUND(B70*1440,0)+L70&gt;=1440),"Kontrol gerekli",(ROUND(B70*1440,0)+L70)/1440),"Kontrol gerekli")),"Kontrol gerekli")</x:f>
      </x:c>
      <x:c r="N70" s="37" t="str">
        <x:f>IFERROR(IF(COUNTA(A70:H70,L70)=0,"",IF(NOT(ISNUMBER(M70)),"Kontrol gerekli",IF(F70="İptal","İptal",IF(COUNTIFS($A$8:$A$207,A70,$E$8:$E$207,SUBSTITUTE(SUBSTITUTE(SUBSTITUTE(E70,"~","~~"),"*","~*"),"?","~?"),$F$8:$F$207,"&lt;&gt;İptal",$M$8:$M$207,"Kontrol gerekli")&gt;0,"Kontrol gerekli",IF(COUNTIFS($A$8:$A$207,A70,$E$8:$E$207,SUBSTITUTE(SUBSTITUTE(SUBSTITUTE(E70,"~","~~"),"*","~*"),"?","~?"),$F$8:$F$207,"&lt;&gt;İptal",$B$8:$B$207,"&lt;"&amp;M70,$M$8:$M$207,"&gt;"&amp;B70)-1&gt;0,"Çakışma var","Çakışma yok"))))),"Kontrol gerekli")</x:f>
      </x:c>
    </x:row>
    <x:row r="71" ht="25" customHeight="1">
      <x:c r="A71" s="22"/>
      <x:c r="B71" s="24"/>
      <x:c r="C71" s="14"/>
      <x:c r="D71" s="14"/>
      <x:c r="E71" s="14"/>
      <x:c r="F71" s="14"/>
      <x:c r="G71" s="14"/>
      <x:c r="H71" s="18"/>
      <x:c r="I71" s="19" t="str">
        <x:f>IF(COUNTA(A71:H71)=0,"",IF(J71&lt;&gt;"","",IF(AND(F71="Tamamlandı",G71&lt;&gt;""),H71,0)))</x:f>
      </x:c>
      <x:c r="J71" s="16" t="str">
        <x:f>IF(COUNTA(A71:H71)=0,"",IF(OR(A71="",B71="",C71="",D71="",F71=""),"Eksik randevu bilgisi",IF(AND(F71&lt;&gt;"Planlandı",F71&lt;&gt;"Tamamlandı",F71&lt;&gt;"İptal",F71&lt;&gt;"Gelmedi"),"Durumu seçin",IF(G71="",IF(H71="","","Paket kodu eksik"),IF(COUNTIF(Paketler!$A$8:$A$107,G71)&lt;&gt;1,"Paket yok / kod tekrarı",IF(COUNTIFS(Paketler!$A$8:$A$107,G71,Paketler!$B$8:$B$107,C71)&lt;&gt;1,"Müşteri kodu uyuşmuyor",IF(AND(ISNUMBER(H71),H71&gt;0,MOD(H71,1)=0),"","Seans: pozitif tam sayı")))))))</x:f>
      </x:c>
      <x:c r="K71" s="16" t="str">
        <x:f>IF(COUNTA(A71:H71)=0,"",IF(J71="",0,1))</x:f>
      </x:c>
      <x:c r="L71" s="18"/>
      <x:c r="M71" s="36" t="str">
        <x:f>IFERROR(IF(COUNTA(A71:H71,L71)=0,"",IF(AND(ISNUMBER(A71),ISNUMBER(B71),ISNUMBER(L71)),IF(OR(C71="",D71="",E71="",COUNTIFS('Kullanım'!$D$5:$D$24,SUBSTITUTE(SUBSTITUTE(SUBSTITUTE(E71,"~","~~"),"*","~*"),"?","~?"))&lt;&gt;1,AND(F71&lt;&gt;"Planlandı",F71&lt;&gt;"Tamamlandı",F71&lt;&gt;"İptal",F71&lt;&gt;"Gelmedi"),A71&lt;1,A71&gt;2958465,MOD(A71,1)&lt;&gt;0,B71&lt;0,B71&gt;=1,L71&lt;=0,MOD(L71,1)&lt;&gt;0,B71&lt;&gt;ROUND(B71*1440,0)/1440,ROUND(B71*1440,0)+L71&gt;=1440),"Kontrol gerekli",(ROUND(B71*1440,0)+L71)/1440),"Kontrol gerekli")),"Kontrol gerekli")</x:f>
      </x:c>
      <x:c r="N71" s="37" t="str">
        <x:f>IFERROR(IF(COUNTA(A71:H71,L71)=0,"",IF(NOT(ISNUMBER(M71)),"Kontrol gerekli",IF(F71="İptal","İptal",IF(COUNTIFS($A$8:$A$207,A71,$E$8:$E$207,SUBSTITUTE(SUBSTITUTE(SUBSTITUTE(E71,"~","~~"),"*","~*"),"?","~?"),$F$8:$F$207,"&lt;&gt;İptal",$M$8:$M$207,"Kontrol gerekli")&gt;0,"Kontrol gerekli",IF(COUNTIFS($A$8:$A$207,A71,$E$8:$E$207,SUBSTITUTE(SUBSTITUTE(SUBSTITUTE(E71,"~","~~"),"*","~*"),"?","~?"),$F$8:$F$207,"&lt;&gt;İptal",$B$8:$B$207,"&lt;"&amp;M71,$M$8:$M$207,"&gt;"&amp;B71)-1&gt;0,"Çakışma var","Çakışma yok"))))),"Kontrol gerekli")</x:f>
      </x:c>
    </x:row>
    <x:row r="72" ht="25" customHeight="1">
      <x:c r="A72" s="22"/>
      <x:c r="B72" s="24"/>
      <x:c r="C72" s="14"/>
      <x:c r="D72" s="14"/>
      <x:c r="E72" s="14"/>
      <x:c r="F72" s="14"/>
      <x:c r="G72" s="14"/>
      <x:c r="H72" s="18"/>
      <x:c r="I72" s="19" t="str">
        <x:f>IF(COUNTA(A72:H72)=0,"",IF(J72&lt;&gt;"","",IF(AND(F72="Tamamlandı",G72&lt;&gt;""),H72,0)))</x:f>
      </x:c>
      <x:c r="J72" s="16" t="str">
        <x:f>IF(COUNTA(A72:H72)=0,"",IF(OR(A72="",B72="",C72="",D72="",F72=""),"Eksik randevu bilgisi",IF(AND(F72&lt;&gt;"Planlandı",F72&lt;&gt;"Tamamlandı",F72&lt;&gt;"İptal",F72&lt;&gt;"Gelmedi"),"Durumu seçin",IF(G72="",IF(H72="","","Paket kodu eksik"),IF(COUNTIF(Paketler!$A$8:$A$107,G72)&lt;&gt;1,"Paket yok / kod tekrarı",IF(COUNTIFS(Paketler!$A$8:$A$107,G72,Paketler!$B$8:$B$107,C72)&lt;&gt;1,"Müşteri kodu uyuşmuyor",IF(AND(ISNUMBER(H72),H72&gt;0,MOD(H72,1)=0),"","Seans: pozitif tam sayı")))))))</x:f>
      </x:c>
      <x:c r="K72" s="16" t="str">
        <x:f>IF(COUNTA(A72:H72)=0,"",IF(J72="",0,1))</x:f>
      </x:c>
      <x:c r="L72" s="18"/>
      <x:c r="M72" s="36" t="str">
        <x:f>IFERROR(IF(COUNTA(A72:H72,L72)=0,"",IF(AND(ISNUMBER(A72),ISNUMBER(B72),ISNUMBER(L72)),IF(OR(C72="",D72="",E72="",COUNTIFS('Kullanım'!$D$5:$D$24,SUBSTITUTE(SUBSTITUTE(SUBSTITUTE(E72,"~","~~"),"*","~*"),"?","~?"))&lt;&gt;1,AND(F72&lt;&gt;"Planlandı",F72&lt;&gt;"Tamamlandı",F72&lt;&gt;"İptal",F72&lt;&gt;"Gelmedi"),A72&lt;1,A72&gt;2958465,MOD(A72,1)&lt;&gt;0,B72&lt;0,B72&gt;=1,L72&lt;=0,MOD(L72,1)&lt;&gt;0,B72&lt;&gt;ROUND(B72*1440,0)/1440,ROUND(B72*1440,0)+L72&gt;=1440),"Kontrol gerekli",(ROUND(B72*1440,0)+L72)/1440),"Kontrol gerekli")),"Kontrol gerekli")</x:f>
      </x:c>
      <x:c r="N72" s="37" t="str">
        <x:f>IFERROR(IF(COUNTA(A72:H72,L72)=0,"",IF(NOT(ISNUMBER(M72)),"Kontrol gerekli",IF(F72="İptal","İptal",IF(COUNTIFS($A$8:$A$207,A72,$E$8:$E$207,SUBSTITUTE(SUBSTITUTE(SUBSTITUTE(E72,"~","~~"),"*","~*"),"?","~?"),$F$8:$F$207,"&lt;&gt;İptal",$M$8:$M$207,"Kontrol gerekli")&gt;0,"Kontrol gerekli",IF(COUNTIFS($A$8:$A$207,A72,$E$8:$E$207,SUBSTITUTE(SUBSTITUTE(SUBSTITUTE(E72,"~","~~"),"*","~*"),"?","~?"),$F$8:$F$207,"&lt;&gt;İptal",$B$8:$B$207,"&lt;"&amp;M72,$M$8:$M$207,"&gt;"&amp;B72)-1&gt;0,"Çakışma var","Çakışma yok"))))),"Kontrol gerekli")</x:f>
      </x:c>
    </x:row>
    <x:row r="73" ht="25" customHeight="1">
      <x:c r="A73" s="22"/>
      <x:c r="B73" s="24"/>
      <x:c r="C73" s="14"/>
      <x:c r="D73" s="14"/>
      <x:c r="E73" s="14"/>
      <x:c r="F73" s="14"/>
      <x:c r="G73" s="14"/>
      <x:c r="H73" s="18"/>
      <x:c r="I73" s="19" t="str">
        <x:f>IF(COUNTA(A73:H73)=0,"",IF(J73&lt;&gt;"","",IF(AND(F73="Tamamlandı",G73&lt;&gt;""),H73,0)))</x:f>
      </x:c>
      <x:c r="J73" s="16" t="str">
        <x:f>IF(COUNTA(A73:H73)=0,"",IF(OR(A73="",B73="",C73="",D73="",F73=""),"Eksik randevu bilgisi",IF(AND(F73&lt;&gt;"Planlandı",F73&lt;&gt;"Tamamlandı",F73&lt;&gt;"İptal",F73&lt;&gt;"Gelmedi"),"Durumu seçin",IF(G73="",IF(H73="","","Paket kodu eksik"),IF(COUNTIF(Paketler!$A$8:$A$107,G73)&lt;&gt;1,"Paket yok / kod tekrarı",IF(COUNTIFS(Paketler!$A$8:$A$107,G73,Paketler!$B$8:$B$107,C73)&lt;&gt;1,"Müşteri kodu uyuşmuyor",IF(AND(ISNUMBER(H73),H73&gt;0,MOD(H73,1)=0),"","Seans: pozitif tam sayı")))))))</x:f>
      </x:c>
      <x:c r="K73" s="16" t="str">
        <x:f>IF(COUNTA(A73:H73)=0,"",IF(J73="",0,1))</x:f>
      </x:c>
      <x:c r="L73" s="18"/>
      <x:c r="M73" s="36" t="str">
        <x:f>IFERROR(IF(COUNTA(A73:H73,L73)=0,"",IF(AND(ISNUMBER(A73),ISNUMBER(B73),ISNUMBER(L73)),IF(OR(C73="",D73="",E73="",COUNTIFS('Kullanım'!$D$5:$D$24,SUBSTITUTE(SUBSTITUTE(SUBSTITUTE(E73,"~","~~"),"*","~*"),"?","~?"))&lt;&gt;1,AND(F73&lt;&gt;"Planlandı",F73&lt;&gt;"Tamamlandı",F73&lt;&gt;"İptal",F73&lt;&gt;"Gelmedi"),A73&lt;1,A73&gt;2958465,MOD(A73,1)&lt;&gt;0,B73&lt;0,B73&gt;=1,L73&lt;=0,MOD(L73,1)&lt;&gt;0,B73&lt;&gt;ROUND(B73*1440,0)/1440,ROUND(B73*1440,0)+L73&gt;=1440),"Kontrol gerekli",(ROUND(B73*1440,0)+L73)/1440),"Kontrol gerekli")),"Kontrol gerekli")</x:f>
      </x:c>
      <x:c r="N73" s="37" t="str">
        <x:f>IFERROR(IF(COUNTA(A73:H73,L73)=0,"",IF(NOT(ISNUMBER(M73)),"Kontrol gerekli",IF(F73="İptal","İptal",IF(COUNTIFS($A$8:$A$207,A73,$E$8:$E$207,SUBSTITUTE(SUBSTITUTE(SUBSTITUTE(E73,"~","~~"),"*","~*"),"?","~?"),$F$8:$F$207,"&lt;&gt;İptal",$M$8:$M$207,"Kontrol gerekli")&gt;0,"Kontrol gerekli",IF(COUNTIFS($A$8:$A$207,A73,$E$8:$E$207,SUBSTITUTE(SUBSTITUTE(SUBSTITUTE(E73,"~","~~"),"*","~*"),"?","~?"),$F$8:$F$207,"&lt;&gt;İptal",$B$8:$B$207,"&lt;"&amp;M73,$M$8:$M$207,"&gt;"&amp;B73)-1&gt;0,"Çakışma var","Çakışma yok"))))),"Kontrol gerekli")</x:f>
      </x:c>
    </x:row>
    <x:row r="74" ht="25" customHeight="1">
      <x:c r="A74" s="22"/>
      <x:c r="B74" s="24"/>
      <x:c r="C74" s="14"/>
      <x:c r="D74" s="14"/>
      <x:c r="E74" s="14"/>
      <x:c r="F74" s="14"/>
      <x:c r="G74" s="14"/>
      <x:c r="H74" s="18"/>
      <x:c r="I74" s="19" t="str">
        <x:f>IF(COUNTA(A74:H74)=0,"",IF(J74&lt;&gt;"","",IF(AND(F74="Tamamlandı",G74&lt;&gt;""),H74,0)))</x:f>
      </x:c>
      <x:c r="J74" s="16" t="str">
        <x:f>IF(COUNTA(A74:H74)=0,"",IF(OR(A74="",B74="",C74="",D74="",F74=""),"Eksik randevu bilgisi",IF(AND(F74&lt;&gt;"Planlandı",F74&lt;&gt;"Tamamlandı",F74&lt;&gt;"İptal",F74&lt;&gt;"Gelmedi"),"Durumu seçin",IF(G74="",IF(H74="","","Paket kodu eksik"),IF(COUNTIF(Paketler!$A$8:$A$107,G74)&lt;&gt;1,"Paket yok / kod tekrarı",IF(COUNTIFS(Paketler!$A$8:$A$107,G74,Paketler!$B$8:$B$107,C74)&lt;&gt;1,"Müşteri kodu uyuşmuyor",IF(AND(ISNUMBER(H74),H74&gt;0,MOD(H74,1)=0),"","Seans: pozitif tam sayı")))))))</x:f>
      </x:c>
      <x:c r="K74" s="16" t="str">
        <x:f>IF(COUNTA(A74:H74)=0,"",IF(J74="",0,1))</x:f>
      </x:c>
      <x:c r="L74" s="18"/>
      <x:c r="M74" s="36" t="str">
        <x:f>IFERROR(IF(COUNTA(A74:H74,L74)=0,"",IF(AND(ISNUMBER(A74),ISNUMBER(B74),ISNUMBER(L74)),IF(OR(C74="",D74="",E74="",COUNTIFS('Kullanım'!$D$5:$D$24,SUBSTITUTE(SUBSTITUTE(SUBSTITUTE(E74,"~","~~"),"*","~*"),"?","~?"))&lt;&gt;1,AND(F74&lt;&gt;"Planlandı",F74&lt;&gt;"Tamamlandı",F74&lt;&gt;"İptal",F74&lt;&gt;"Gelmedi"),A74&lt;1,A74&gt;2958465,MOD(A74,1)&lt;&gt;0,B74&lt;0,B74&gt;=1,L74&lt;=0,MOD(L74,1)&lt;&gt;0,B74&lt;&gt;ROUND(B74*1440,0)/1440,ROUND(B74*1440,0)+L74&gt;=1440),"Kontrol gerekli",(ROUND(B74*1440,0)+L74)/1440),"Kontrol gerekli")),"Kontrol gerekli")</x:f>
      </x:c>
      <x:c r="N74" s="37" t="str">
        <x:f>IFERROR(IF(COUNTA(A74:H74,L74)=0,"",IF(NOT(ISNUMBER(M74)),"Kontrol gerekli",IF(F74="İptal","İptal",IF(COUNTIFS($A$8:$A$207,A74,$E$8:$E$207,SUBSTITUTE(SUBSTITUTE(SUBSTITUTE(E74,"~","~~"),"*","~*"),"?","~?"),$F$8:$F$207,"&lt;&gt;İptal",$M$8:$M$207,"Kontrol gerekli")&gt;0,"Kontrol gerekli",IF(COUNTIFS($A$8:$A$207,A74,$E$8:$E$207,SUBSTITUTE(SUBSTITUTE(SUBSTITUTE(E74,"~","~~"),"*","~*"),"?","~?"),$F$8:$F$207,"&lt;&gt;İptal",$B$8:$B$207,"&lt;"&amp;M74,$M$8:$M$207,"&gt;"&amp;B74)-1&gt;0,"Çakışma var","Çakışma yok"))))),"Kontrol gerekli")</x:f>
      </x:c>
    </x:row>
    <x:row r="75" ht="25" customHeight="1">
      <x:c r="A75" s="22"/>
      <x:c r="B75" s="24"/>
      <x:c r="C75" s="14"/>
      <x:c r="D75" s="14"/>
      <x:c r="E75" s="14"/>
      <x:c r="F75" s="14"/>
      <x:c r="G75" s="14"/>
      <x:c r="H75" s="18"/>
      <x:c r="I75" s="19" t="str">
        <x:f>IF(COUNTA(A75:H75)=0,"",IF(J75&lt;&gt;"","",IF(AND(F75="Tamamlandı",G75&lt;&gt;""),H75,0)))</x:f>
      </x:c>
      <x:c r="J75" s="16" t="str">
        <x:f>IF(COUNTA(A75:H75)=0,"",IF(OR(A75="",B75="",C75="",D75="",F75=""),"Eksik randevu bilgisi",IF(AND(F75&lt;&gt;"Planlandı",F75&lt;&gt;"Tamamlandı",F75&lt;&gt;"İptal",F75&lt;&gt;"Gelmedi"),"Durumu seçin",IF(G75="",IF(H75="","","Paket kodu eksik"),IF(COUNTIF(Paketler!$A$8:$A$107,G75)&lt;&gt;1,"Paket yok / kod tekrarı",IF(COUNTIFS(Paketler!$A$8:$A$107,G75,Paketler!$B$8:$B$107,C75)&lt;&gt;1,"Müşteri kodu uyuşmuyor",IF(AND(ISNUMBER(H75),H75&gt;0,MOD(H75,1)=0),"","Seans: pozitif tam sayı")))))))</x:f>
      </x:c>
      <x:c r="K75" s="16" t="str">
        <x:f>IF(COUNTA(A75:H75)=0,"",IF(J75="",0,1))</x:f>
      </x:c>
      <x:c r="L75" s="18"/>
      <x:c r="M75" s="36" t="str">
        <x:f>IFERROR(IF(COUNTA(A75:H75,L75)=0,"",IF(AND(ISNUMBER(A75),ISNUMBER(B75),ISNUMBER(L75)),IF(OR(C75="",D75="",E75="",COUNTIFS('Kullanım'!$D$5:$D$24,SUBSTITUTE(SUBSTITUTE(SUBSTITUTE(E75,"~","~~"),"*","~*"),"?","~?"))&lt;&gt;1,AND(F75&lt;&gt;"Planlandı",F75&lt;&gt;"Tamamlandı",F75&lt;&gt;"İptal",F75&lt;&gt;"Gelmedi"),A75&lt;1,A75&gt;2958465,MOD(A75,1)&lt;&gt;0,B75&lt;0,B75&gt;=1,L75&lt;=0,MOD(L75,1)&lt;&gt;0,B75&lt;&gt;ROUND(B75*1440,0)/1440,ROUND(B75*1440,0)+L75&gt;=1440),"Kontrol gerekli",(ROUND(B75*1440,0)+L75)/1440),"Kontrol gerekli")),"Kontrol gerekli")</x:f>
      </x:c>
      <x:c r="N75" s="37" t="str">
        <x:f>IFERROR(IF(COUNTA(A75:H75,L75)=0,"",IF(NOT(ISNUMBER(M75)),"Kontrol gerekli",IF(F75="İptal","İptal",IF(COUNTIFS($A$8:$A$207,A75,$E$8:$E$207,SUBSTITUTE(SUBSTITUTE(SUBSTITUTE(E75,"~","~~"),"*","~*"),"?","~?"),$F$8:$F$207,"&lt;&gt;İptal",$M$8:$M$207,"Kontrol gerekli")&gt;0,"Kontrol gerekli",IF(COUNTIFS($A$8:$A$207,A75,$E$8:$E$207,SUBSTITUTE(SUBSTITUTE(SUBSTITUTE(E75,"~","~~"),"*","~*"),"?","~?"),$F$8:$F$207,"&lt;&gt;İptal",$B$8:$B$207,"&lt;"&amp;M75,$M$8:$M$207,"&gt;"&amp;B75)-1&gt;0,"Çakışma var","Çakışma yok"))))),"Kontrol gerekli")</x:f>
      </x:c>
    </x:row>
    <x:row r="76" ht="25" customHeight="1">
      <x:c r="A76" s="22"/>
      <x:c r="B76" s="24"/>
      <x:c r="C76" s="14"/>
      <x:c r="D76" s="14"/>
      <x:c r="E76" s="14"/>
      <x:c r="F76" s="14"/>
      <x:c r="G76" s="14"/>
      <x:c r="H76" s="18"/>
      <x:c r="I76" s="19" t="str">
        <x:f>IF(COUNTA(A76:H76)=0,"",IF(J76&lt;&gt;"","",IF(AND(F76="Tamamlandı",G76&lt;&gt;""),H76,0)))</x:f>
      </x:c>
      <x:c r="J76" s="16" t="str">
        <x:f>IF(COUNTA(A76:H76)=0,"",IF(OR(A76="",B76="",C76="",D76="",F76=""),"Eksik randevu bilgisi",IF(AND(F76&lt;&gt;"Planlandı",F76&lt;&gt;"Tamamlandı",F76&lt;&gt;"İptal",F76&lt;&gt;"Gelmedi"),"Durumu seçin",IF(G76="",IF(H76="","","Paket kodu eksik"),IF(COUNTIF(Paketler!$A$8:$A$107,G76)&lt;&gt;1,"Paket yok / kod tekrarı",IF(COUNTIFS(Paketler!$A$8:$A$107,G76,Paketler!$B$8:$B$107,C76)&lt;&gt;1,"Müşteri kodu uyuşmuyor",IF(AND(ISNUMBER(H76),H76&gt;0,MOD(H76,1)=0),"","Seans: pozitif tam sayı")))))))</x:f>
      </x:c>
      <x:c r="K76" s="16" t="str">
        <x:f>IF(COUNTA(A76:H76)=0,"",IF(J76="",0,1))</x:f>
      </x:c>
      <x:c r="L76" s="18"/>
      <x:c r="M76" s="36" t="str">
        <x:f>IFERROR(IF(COUNTA(A76:H76,L76)=0,"",IF(AND(ISNUMBER(A76),ISNUMBER(B76),ISNUMBER(L76)),IF(OR(C76="",D76="",E76="",COUNTIFS('Kullanım'!$D$5:$D$24,SUBSTITUTE(SUBSTITUTE(SUBSTITUTE(E76,"~","~~"),"*","~*"),"?","~?"))&lt;&gt;1,AND(F76&lt;&gt;"Planlandı",F76&lt;&gt;"Tamamlandı",F76&lt;&gt;"İptal",F76&lt;&gt;"Gelmedi"),A76&lt;1,A76&gt;2958465,MOD(A76,1)&lt;&gt;0,B76&lt;0,B76&gt;=1,L76&lt;=0,MOD(L76,1)&lt;&gt;0,B76&lt;&gt;ROUND(B76*1440,0)/1440,ROUND(B76*1440,0)+L76&gt;=1440),"Kontrol gerekli",(ROUND(B76*1440,0)+L76)/1440),"Kontrol gerekli")),"Kontrol gerekli")</x:f>
      </x:c>
      <x:c r="N76" s="37" t="str">
        <x:f>IFERROR(IF(COUNTA(A76:H76,L76)=0,"",IF(NOT(ISNUMBER(M76)),"Kontrol gerekli",IF(F76="İptal","İptal",IF(COUNTIFS($A$8:$A$207,A76,$E$8:$E$207,SUBSTITUTE(SUBSTITUTE(SUBSTITUTE(E76,"~","~~"),"*","~*"),"?","~?"),$F$8:$F$207,"&lt;&gt;İptal",$M$8:$M$207,"Kontrol gerekli")&gt;0,"Kontrol gerekli",IF(COUNTIFS($A$8:$A$207,A76,$E$8:$E$207,SUBSTITUTE(SUBSTITUTE(SUBSTITUTE(E76,"~","~~"),"*","~*"),"?","~?"),$F$8:$F$207,"&lt;&gt;İptal",$B$8:$B$207,"&lt;"&amp;M76,$M$8:$M$207,"&gt;"&amp;B76)-1&gt;0,"Çakışma var","Çakışma yok"))))),"Kontrol gerekli")</x:f>
      </x:c>
    </x:row>
    <x:row r="77" ht="25" customHeight="1">
      <x:c r="A77" s="22"/>
      <x:c r="B77" s="24"/>
      <x:c r="C77" s="14"/>
      <x:c r="D77" s="14"/>
      <x:c r="E77" s="14"/>
      <x:c r="F77" s="14"/>
      <x:c r="G77" s="14"/>
      <x:c r="H77" s="18"/>
      <x:c r="I77" s="19" t="str">
        <x:f>IF(COUNTA(A77:H77)=0,"",IF(J77&lt;&gt;"","",IF(AND(F77="Tamamlandı",G77&lt;&gt;""),H77,0)))</x:f>
      </x:c>
      <x:c r="J77" s="16" t="str">
        <x:f>IF(COUNTA(A77:H77)=0,"",IF(OR(A77="",B77="",C77="",D77="",F77=""),"Eksik randevu bilgisi",IF(AND(F77&lt;&gt;"Planlandı",F77&lt;&gt;"Tamamlandı",F77&lt;&gt;"İptal",F77&lt;&gt;"Gelmedi"),"Durumu seçin",IF(G77="",IF(H77="","","Paket kodu eksik"),IF(COUNTIF(Paketler!$A$8:$A$107,G77)&lt;&gt;1,"Paket yok / kod tekrarı",IF(COUNTIFS(Paketler!$A$8:$A$107,G77,Paketler!$B$8:$B$107,C77)&lt;&gt;1,"Müşteri kodu uyuşmuyor",IF(AND(ISNUMBER(H77),H77&gt;0,MOD(H77,1)=0),"","Seans: pozitif tam sayı")))))))</x:f>
      </x:c>
      <x:c r="K77" s="16" t="str">
        <x:f>IF(COUNTA(A77:H77)=0,"",IF(J77="",0,1))</x:f>
      </x:c>
      <x:c r="L77" s="18"/>
      <x:c r="M77" s="36" t="str">
        <x:f>IFERROR(IF(COUNTA(A77:H77,L77)=0,"",IF(AND(ISNUMBER(A77),ISNUMBER(B77),ISNUMBER(L77)),IF(OR(C77="",D77="",E77="",COUNTIFS('Kullanım'!$D$5:$D$24,SUBSTITUTE(SUBSTITUTE(SUBSTITUTE(E77,"~","~~"),"*","~*"),"?","~?"))&lt;&gt;1,AND(F77&lt;&gt;"Planlandı",F77&lt;&gt;"Tamamlandı",F77&lt;&gt;"İptal",F77&lt;&gt;"Gelmedi"),A77&lt;1,A77&gt;2958465,MOD(A77,1)&lt;&gt;0,B77&lt;0,B77&gt;=1,L77&lt;=0,MOD(L77,1)&lt;&gt;0,B77&lt;&gt;ROUND(B77*1440,0)/1440,ROUND(B77*1440,0)+L77&gt;=1440),"Kontrol gerekli",(ROUND(B77*1440,0)+L77)/1440),"Kontrol gerekli")),"Kontrol gerekli")</x:f>
      </x:c>
      <x:c r="N77" s="37" t="str">
        <x:f>IFERROR(IF(COUNTA(A77:H77,L77)=0,"",IF(NOT(ISNUMBER(M77)),"Kontrol gerekli",IF(F77="İptal","İptal",IF(COUNTIFS($A$8:$A$207,A77,$E$8:$E$207,SUBSTITUTE(SUBSTITUTE(SUBSTITUTE(E77,"~","~~"),"*","~*"),"?","~?"),$F$8:$F$207,"&lt;&gt;İptal",$M$8:$M$207,"Kontrol gerekli")&gt;0,"Kontrol gerekli",IF(COUNTIFS($A$8:$A$207,A77,$E$8:$E$207,SUBSTITUTE(SUBSTITUTE(SUBSTITUTE(E77,"~","~~"),"*","~*"),"?","~?"),$F$8:$F$207,"&lt;&gt;İptal",$B$8:$B$207,"&lt;"&amp;M77,$M$8:$M$207,"&gt;"&amp;B77)-1&gt;0,"Çakışma var","Çakışma yok"))))),"Kontrol gerekli")</x:f>
      </x:c>
    </x:row>
    <x:row r="78" ht="25" customHeight="1">
      <x:c r="A78" s="22"/>
      <x:c r="B78" s="24"/>
      <x:c r="C78" s="14"/>
      <x:c r="D78" s="14"/>
      <x:c r="E78" s="14"/>
      <x:c r="F78" s="14"/>
      <x:c r="G78" s="14"/>
      <x:c r="H78" s="18"/>
      <x:c r="I78" s="19" t="str">
        <x:f>IF(COUNTA(A78:H78)=0,"",IF(J78&lt;&gt;"","",IF(AND(F78="Tamamlandı",G78&lt;&gt;""),H78,0)))</x:f>
      </x:c>
      <x:c r="J78" s="16" t="str">
        <x:f>IF(COUNTA(A78:H78)=0,"",IF(OR(A78="",B78="",C78="",D78="",F78=""),"Eksik randevu bilgisi",IF(AND(F78&lt;&gt;"Planlandı",F78&lt;&gt;"Tamamlandı",F78&lt;&gt;"İptal",F78&lt;&gt;"Gelmedi"),"Durumu seçin",IF(G78="",IF(H78="","","Paket kodu eksik"),IF(COUNTIF(Paketler!$A$8:$A$107,G78)&lt;&gt;1,"Paket yok / kod tekrarı",IF(COUNTIFS(Paketler!$A$8:$A$107,G78,Paketler!$B$8:$B$107,C78)&lt;&gt;1,"Müşteri kodu uyuşmuyor",IF(AND(ISNUMBER(H78),H78&gt;0,MOD(H78,1)=0),"","Seans: pozitif tam sayı")))))))</x:f>
      </x:c>
      <x:c r="K78" s="16" t="str">
        <x:f>IF(COUNTA(A78:H78)=0,"",IF(J78="",0,1))</x:f>
      </x:c>
      <x:c r="L78" s="18"/>
      <x:c r="M78" s="36" t="str">
        <x:f>IFERROR(IF(COUNTA(A78:H78,L78)=0,"",IF(AND(ISNUMBER(A78),ISNUMBER(B78),ISNUMBER(L78)),IF(OR(C78="",D78="",E78="",COUNTIFS('Kullanım'!$D$5:$D$24,SUBSTITUTE(SUBSTITUTE(SUBSTITUTE(E78,"~","~~"),"*","~*"),"?","~?"))&lt;&gt;1,AND(F78&lt;&gt;"Planlandı",F78&lt;&gt;"Tamamlandı",F78&lt;&gt;"İptal",F78&lt;&gt;"Gelmedi"),A78&lt;1,A78&gt;2958465,MOD(A78,1)&lt;&gt;0,B78&lt;0,B78&gt;=1,L78&lt;=0,MOD(L78,1)&lt;&gt;0,B78&lt;&gt;ROUND(B78*1440,0)/1440,ROUND(B78*1440,0)+L78&gt;=1440),"Kontrol gerekli",(ROUND(B78*1440,0)+L78)/1440),"Kontrol gerekli")),"Kontrol gerekli")</x:f>
      </x:c>
      <x:c r="N78" s="37" t="str">
        <x:f>IFERROR(IF(COUNTA(A78:H78,L78)=0,"",IF(NOT(ISNUMBER(M78)),"Kontrol gerekli",IF(F78="İptal","İptal",IF(COUNTIFS($A$8:$A$207,A78,$E$8:$E$207,SUBSTITUTE(SUBSTITUTE(SUBSTITUTE(E78,"~","~~"),"*","~*"),"?","~?"),$F$8:$F$207,"&lt;&gt;İptal",$M$8:$M$207,"Kontrol gerekli")&gt;0,"Kontrol gerekli",IF(COUNTIFS($A$8:$A$207,A78,$E$8:$E$207,SUBSTITUTE(SUBSTITUTE(SUBSTITUTE(E78,"~","~~"),"*","~*"),"?","~?"),$F$8:$F$207,"&lt;&gt;İptal",$B$8:$B$207,"&lt;"&amp;M78,$M$8:$M$207,"&gt;"&amp;B78)-1&gt;0,"Çakışma var","Çakışma yok"))))),"Kontrol gerekli")</x:f>
      </x:c>
    </x:row>
    <x:row r="79" ht="25" customHeight="1">
      <x:c r="A79" s="22"/>
      <x:c r="B79" s="24"/>
      <x:c r="C79" s="14"/>
      <x:c r="D79" s="14"/>
      <x:c r="E79" s="14"/>
      <x:c r="F79" s="14"/>
      <x:c r="G79" s="14"/>
      <x:c r="H79" s="18"/>
      <x:c r="I79" s="19" t="str">
        <x:f>IF(COUNTA(A79:H79)=0,"",IF(J79&lt;&gt;"","",IF(AND(F79="Tamamlandı",G79&lt;&gt;""),H79,0)))</x:f>
      </x:c>
      <x:c r="J79" s="16" t="str">
        <x:f>IF(COUNTA(A79:H79)=0,"",IF(OR(A79="",B79="",C79="",D79="",F79=""),"Eksik randevu bilgisi",IF(AND(F79&lt;&gt;"Planlandı",F79&lt;&gt;"Tamamlandı",F79&lt;&gt;"İptal",F79&lt;&gt;"Gelmedi"),"Durumu seçin",IF(G79="",IF(H79="","","Paket kodu eksik"),IF(COUNTIF(Paketler!$A$8:$A$107,G79)&lt;&gt;1,"Paket yok / kod tekrarı",IF(COUNTIFS(Paketler!$A$8:$A$107,G79,Paketler!$B$8:$B$107,C79)&lt;&gt;1,"Müşteri kodu uyuşmuyor",IF(AND(ISNUMBER(H79),H79&gt;0,MOD(H79,1)=0),"","Seans: pozitif tam sayı")))))))</x:f>
      </x:c>
      <x:c r="K79" s="16" t="str">
        <x:f>IF(COUNTA(A79:H79)=0,"",IF(J79="",0,1))</x:f>
      </x:c>
      <x:c r="L79" s="18"/>
      <x:c r="M79" s="36" t="str">
        <x:f>IFERROR(IF(COUNTA(A79:H79,L79)=0,"",IF(AND(ISNUMBER(A79),ISNUMBER(B79),ISNUMBER(L79)),IF(OR(C79="",D79="",E79="",COUNTIFS('Kullanım'!$D$5:$D$24,SUBSTITUTE(SUBSTITUTE(SUBSTITUTE(E79,"~","~~"),"*","~*"),"?","~?"))&lt;&gt;1,AND(F79&lt;&gt;"Planlandı",F79&lt;&gt;"Tamamlandı",F79&lt;&gt;"İptal",F79&lt;&gt;"Gelmedi"),A79&lt;1,A79&gt;2958465,MOD(A79,1)&lt;&gt;0,B79&lt;0,B79&gt;=1,L79&lt;=0,MOD(L79,1)&lt;&gt;0,B79&lt;&gt;ROUND(B79*1440,0)/1440,ROUND(B79*1440,0)+L79&gt;=1440),"Kontrol gerekli",(ROUND(B79*1440,0)+L79)/1440),"Kontrol gerekli")),"Kontrol gerekli")</x:f>
      </x:c>
      <x:c r="N79" s="37" t="str">
        <x:f>IFERROR(IF(COUNTA(A79:H79,L79)=0,"",IF(NOT(ISNUMBER(M79)),"Kontrol gerekli",IF(F79="İptal","İptal",IF(COUNTIFS($A$8:$A$207,A79,$E$8:$E$207,SUBSTITUTE(SUBSTITUTE(SUBSTITUTE(E79,"~","~~"),"*","~*"),"?","~?"),$F$8:$F$207,"&lt;&gt;İptal",$M$8:$M$207,"Kontrol gerekli")&gt;0,"Kontrol gerekli",IF(COUNTIFS($A$8:$A$207,A79,$E$8:$E$207,SUBSTITUTE(SUBSTITUTE(SUBSTITUTE(E79,"~","~~"),"*","~*"),"?","~?"),$F$8:$F$207,"&lt;&gt;İptal",$B$8:$B$207,"&lt;"&amp;M79,$M$8:$M$207,"&gt;"&amp;B79)-1&gt;0,"Çakışma var","Çakışma yok"))))),"Kontrol gerekli")</x:f>
      </x:c>
    </x:row>
    <x:row r="80" ht="25" customHeight="1">
      <x:c r="A80" s="22"/>
      <x:c r="B80" s="24"/>
      <x:c r="C80" s="14"/>
      <x:c r="D80" s="14"/>
      <x:c r="E80" s="14"/>
      <x:c r="F80" s="14"/>
      <x:c r="G80" s="14"/>
      <x:c r="H80" s="18"/>
      <x:c r="I80" s="19" t="str">
        <x:f>IF(COUNTA(A80:H80)=0,"",IF(J80&lt;&gt;"","",IF(AND(F80="Tamamlandı",G80&lt;&gt;""),H80,0)))</x:f>
      </x:c>
      <x:c r="J80" s="16" t="str">
        <x:f>IF(COUNTA(A80:H80)=0,"",IF(OR(A80="",B80="",C80="",D80="",F80=""),"Eksik randevu bilgisi",IF(AND(F80&lt;&gt;"Planlandı",F80&lt;&gt;"Tamamlandı",F80&lt;&gt;"İptal",F80&lt;&gt;"Gelmedi"),"Durumu seçin",IF(G80="",IF(H80="","","Paket kodu eksik"),IF(COUNTIF(Paketler!$A$8:$A$107,G80)&lt;&gt;1,"Paket yok / kod tekrarı",IF(COUNTIFS(Paketler!$A$8:$A$107,G80,Paketler!$B$8:$B$107,C80)&lt;&gt;1,"Müşteri kodu uyuşmuyor",IF(AND(ISNUMBER(H80),H80&gt;0,MOD(H80,1)=0),"","Seans: pozitif tam sayı")))))))</x:f>
      </x:c>
      <x:c r="K80" s="16" t="str">
        <x:f>IF(COUNTA(A80:H80)=0,"",IF(J80="",0,1))</x:f>
      </x:c>
      <x:c r="L80" s="18"/>
      <x:c r="M80" s="36" t="str">
        <x:f>IFERROR(IF(COUNTA(A80:H80,L80)=0,"",IF(AND(ISNUMBER(A80),ISNUMBER(B80),ISNUMBER(L80)),IF(OR(C80="",D80="",E80="",COUNTIFS('Kullanım'!$D$5:$D$24,SUBSTITUTE(SUBSTITUTE(SUBSTITUTE(E80,"~","~~"),"*","~*"),"?","~?"))&lt;&gt;1,AND(F80&lt;&gt;"Planlandı",F80&lt;&gt;"Tamamlandı",F80&lt;&gt;"İptal",F80&lt;&gt;"Gelmedi"),A80&lt;1,A80&gt;2958465,MOD(A80,1)&lt;&gt;0,B80&lt;0,B80&gt;=1,L80&lt;=0,MOD(L80,1)&lt;&gt;0,B80&lt;&gt;ROUND(B80*1440,0)/1440,ROUND(B80*1440,0)+L80&gt;=1440),"Kontrol gerekli",(ROUND(B80*1440,0)+L80)/1440),"Kontrol gerekli")),"Kontrol gerekli")</x:f>
      </x:c>
      <x:c r="N80" s="37" t="str">
        <x:f>IFERROR(IF(COUNTA(A80:H80,L80)=0,"",IF(NOT(ISNUMBER(M80)),"Kontrol gerekli",IF(F80="İptal","İptal",IF(COUNTIFS($A$8:$A$207,A80,$E$8:$E$207,SUBSTITUTE(SUBSTITUTE(SUBSTITUTE(E80,"~","~~"),"*","~*"),"?","~?"),$F$8:$F$207,"&lt;&gt;İptal",$M$8:$M$207,"Kontrol gerekli")&gt;0,"Kontrol gerekli",IF(COUNTIFS($A$8:$A$207,A80,$E$8:$E$207,SUBSTITUTE(SUBSTITUTE(SUBSTITUTE(E80,"~","~~"),"*","~*"),"?","~?"),$F$8:$F$207,"&lt;&gt;İptal",$B$8:$B$207,"&lt;"&amp;M80,$M$8:$M$207,"&gt;"&amp;B80)-1&gt;0,"Çakışma var","Çakışma yok"))))),"Kontrol gerekli")</x:f>
      </x:c>
    </x:row>
    <x:row r="81" ht="25" customHeight="1">
      <x:c r="A81" s="22"/>
      <x:c r="B81" s="24"/>
      <x:c r="C81" s="14"/>
      <x:c r="D81" s="14"/>
      <x:c r="E81" s="14"/>
      <x:c r="F81" s="14"/>
      <x:c r="G81" s="14"/>
      <x:c r="H81" s="18"/>
      <x:c r="I81" s="19" t="str">
        <x:f>IF(COUNTA(A81:H81)=0,"",IF(J81&lt;&gt;"","",IF(AND(F81="Tamamlandı",G81&lt;&gt;""),H81,0)))</x:f>
      </x:c>
      <x:c r="J81" s="16" t="str">
        <x:f>IF(COUNTA(A81:H81)=0,"",IF(OR(A81="",B81="",C81="",D81="",F81=""),"Eksik randevu bilgisi",IF(AND(F81&lt;&gt;"Planlandı",F81&lt;&gt;"Tamamlandı",F81&lt;&gt;"İptal",F81&lt;&gt;"Gelmedi"),"Durumu seçin",IF(G81="",IF(H81="","","Paket kodu eksik"),IF(COUNTIF(Paketler!$A$8:$A$107,G81)&lt;&gt;1,"Paket yok / kod tekrarı",IF(COUNTIFS(Paketler!$A$8:$A$107,G81,Paketler!$B$8:$B$107,C81)&lt;&gt;1,"Müşteri kodu uyuşmuyor",IF(AND(ISNUMBER(H81),H81&gt;0,MOD(H81,1)=0),"","Seans: pozitif tam sayı")))))))</x:f>
      </x:c>
      <x:c r="K81" s="16" t="str">
        <x:f>IF(COUNTA(A81:H81)=0,"",IF(J81="",0,1))</x:f>
      </x:c>
      <x:c r="L81" s="18"/>
      <x:c r="M81" s="36" t="str">
        <x:f>IFERROR(IF(COUNTA(A81:H81,L81)=0,"",IF(AND(ISNUMBER(A81),ISNUMBER(B81),ISNUMBER(L81)),IF(OR(C81="",D81="",E81="",COUNTIFS('Kullanım'!$D$5:$D$24,SUBSTITUTE(SUBSTITUTE(SUBSTITUTE(E81,"~","~~"),"*","~*"),"?","~?"))&lt;&gt;1,AND(F81&lt;&gt;"Planlandı",F81&lt;&gt;"Tamamlandı",F81&lt;&gt;"İptal",F81&lt;&gt;"Gelmedi"),A81&lt;1,A81&gt;2958465,MOD(A81,1)&lt;&gt;0,B81&lt;0,B81&gt;=1,L81&lt;=0,MOD(L81,1)&lt;&gt;0,B81&lt;&gt;ROUND(B81*1440,0)/1440,ROUND(B81*1440,0)+L81&gt;=1440),"Kontrol gerekli",(ROUND(B81*1440,0)+L81)/1440),"Kontrol gerekli")),"Kontrol gerekli")</x:f>
      </x:c>
      <x:c r="N81" s="37" t="str">
        <x:f>IFERROR(IF(COUNTA(A81:H81,L81)=0,"",IF(NOT(ISNUMBER(M81)),"Kontrol gerekli",IF(F81="İptal","İptal",IF(COUNTIFS($A$8:$A$207,A81,$E$8:$E$207,SUBSTITUTE(SUBSTITUTE(SUBSTITUTE(E81,"~","~~"),"*","~*"),"?","~?"),$F$8:$F$207,"&lt;&gt;İptal",$M$8:$M$207,"Kontrol gerekli")&gt;0,"Kontrol gerekli",IF(COUNTIFS($A$8:$A$207,A81,$E$8:$E$207,SUBSTITUTE(SUBSTITUTE(SUBSTITUTE(E81,"~","~~"),"*","~*"),"?","~?"),$F$8:$F$207,"&lt;&gt;İptal",$B$8:$B$207,"&lt;"&amp;M81,$M$8:$M$207,"&gt;"&amp;B81)-1&gt;0,"Çakışma var","Çakışma yok"))))),"Kontrol gerekli")</x:f>
      </x:c>
    </x:row>
    <x:row r="82" ht="25" customHeight="1">
      <x:c r="A82" s="22"/>
      <x:c r="B82" s="24"/>
      <x:c r="C82" s="14"/>
      <x:c r="D82" s="14"/>
      <x:c r="E82" s="14"/>
      <x:c r="F82" s="14"/>
      <x:c r="G82" s="14"/>
      <x:c r="H82" s="18"/>
      <x:c r="I82" s="19" t="str">
        <x:f>IF(COUNTA(A82:H82)=0,"",IF(J82&lt;&gt;"","",IF(AND(F82="Tamamlandı",G82&lt;&gt;""),H82,0)))</x:f>
      </x:c>
      <x:c r="J82" s="16" t="str">
        <x:f>IF(COUNTA(A82:H82)=0,"",IF(OR(A82="",B82="",C82="",D82="",F82=""),"Eksik randevu bilgisi",IF(AND(F82&lt;&gt;"Planlandı",F82&lt;&gt;"Tamamlandı",F82&lt;&gt;"İptal",F82&lt;&gt;"Gelmedi"),"Durumu seçin",IF(G82="",IF(H82="","","Paket kodu eksik"),IF(COUNTIF(Paketler!$A$8:$A$107,G82)&lt;&gt;1,"Paket yok / kod tekrarı",IF(COUNTIFS(Paketler!$A$8:$A$107,G82,Paketler!$B$8:$B$107,C82)&lt;&gt;1,"Müşteri kodu uyuşmuyor",IF(AND(ISNUMBER(H82),H82&gt;0,MOD(H82,1)=0),"","Seans: pozitif tam sayı")))))))</x:f>
      </x:c>
      <x:c r="K82" s="16" t="str">
        <x:f>IF(COUNTA(A82:H82)=0,"",IF(J82="",0,1))</x:f>
      </x:c>
      <x:c r="L82" s="18"/>
      <x:c r="M82" s="36" t="str">
        <x:f>IFERROR(IF(COUNTA(A82:H82,L82)=0,"",IF(AND(ISNUMBER(A82),ISNUMBER(B82),ISNUMBER(L82)),IF(OR(C82="",D82="",E82="",COUNTIFS('Kullanım'!$D$5:$D$24,SUBSTITUTE(SUBSTITUTE(SUBSTITUTE(E82,"~","~~"),"*","~*"),"?","~?"))&lt;&gt;1,AND(F82&lt;&gt;"Planlandı",F82&lt;&gt;"Tamamlandı",F82&lt;&gt;"İptal",F82&lt;&gt;"Gelmedi"),A82&lt;1,A82&gt;2958465,MOD(A82,1)&lt;&gt;0,B82&lt;0,B82&gt;=1,L82&lt;=0,MOD(L82,1)&lt;&gt;0,B82&lt;&gt;ROUND(B82*1440,0)/1440,ROUND(B82*1440,0)+L82&gt;=1440),"Kontrol gerekli",(ROUND(B82*1440,0)+L82)/1440),"Kontrol gerekli")),"Kontrol gerekli")</x:f>
      </x:c>
      <x:c r="N82" s="37" t="str">
        <x:f>IFERROR(IF(COUNTA(A82:H82,L82)=0,"",IF(NOT(ISNUMBER(M82)),"Kontrol gerekli",IF(F82="İptal","İptal",IF(COUNTIFS($A$8:$A$207,A82,$E$8:$E$207,SUBSTITUTE(SUBSTITUTE(SUBSTITUTE(E82,"~","~~"),"*","~*"),"?","~?"),$F$8:$F$207,"&lt;&gt;İptal",$M$8:$M$207,"Kontrol gerekli")&gt;0,"Kontrol gerekli",IF(COUNTIFS($A$8:$A$207,A82,$E$8:$E$207,SUBSTITUTE(SUBSTITUTE(SUBSTITUTE(E82,"~","~~"),"*","~*"),"?","~?"),$F$8:$F$207,"&lt;&gt;İptal",$B$8:$B$207,"&lt;"&amp;M82,$M$8:$M$207,"&gt;"&amp;B82)-1&gt;0,"Çakışma var","Çakışma yok"))))),"Kontrol gerekli")</x:f>
      </x:c>
    </x:row>
    <x:row r="83" ht="25" customHeight="1">
      <x:c r="A83" s="22"/>
      <x:c r="B83" s="24"/>
      <x:c r="C83" s="14"/>
      <x:c r="D83" s="14"/>
      <x:c r="E83" s="14"/>
      <x:c r="F83" s="14"/>
      <x:c r="G83" s="14"/>
      <x:c r="H83" s="18"/>
      <x:c r="I83" s="19" t="str">
        <x:f>IF(COUNTA(A83:H83)=0,"",IF(J83&lt;&gt;"","",IF(AND(F83="Tamamlandı",G83&lt;&gt;""),H83,0)))</x:f>
      </x:c>
      <x:c r="J83" s="16" t="str">
        <x:f>IF(COUNTA(A83:H83)=0,"",IF(OR(A83="",B83="",C83="",D83="",F83=""),"Eksik randevu bilgisi",IF(AND(F83&lt;&gt;"Planlandı",F83&lt;&gt;"Tamamlandı",F83&lt;&gt;"İptal",F83&lt;&gt;"Gelmedi"),"Durumu seçin",IF(G83="",IF(H83="","","Paket kodu eksik"),IF(COUNTIF(Paketler!$A$8:$A$107,G83)&lt;&gt;1,"Paket yok / kod tekrarı",IF(COUNTIFS(Paketler!$A$8:$A$107,G83,Paketler!$B$8:$B$107,C83)&lt;&gt;1,"Müşteri kodu uyuşmuyor",IF(AND(ISNUMBER(H83),H83&gt;0,MOD(H83,1)=0),"","Seans: pozitif tam sayı")))))))</x:f>
      </x:c>
      <x:c r="K83" s="16" t="str">
        <x:f>IF(COUNTA(A83:H83)=0,"",IF(J83="",0,1))</x:f>
      </x:c>
      <x:c r="L83" s="18"/>
      <x:c r="M83" s="36" t="str">
        <x:f>IFERROR(IF(COUNTA(A83:H83,L83)=0,"",IF(AND(ISNUMBER(A83),ISNUMBER(B83),ISNUMBER(L83)),IF(OR(C83="",D83="",E83="",COUNTIFS('Kullanım'!$D$5:$D$24,SUBSTITUTE(SUBSTITUTE(SUBSTITUTE(E83,"~","~~"),"*","~*"),"?","~?"))&lt;&gt;1,AND(F83&lt;&gt;"Planlandı",F83&lt;&gt;"Tamamlandı",F83&lt;&gt;"İptal",F83&lt;&gt;"Gelmedi"),A83&lt;1,A83&gt;2958465,MOD(A83,1)&lt;&gt;0,B83&lt;0,B83&gt;=1,L83&lt;=0,MOD(L83,1)&lt;&gt;0,B83&lt;&gt;ROUND(B83*1440,0)/1440,ROUND(B83*1440,0)+L83&gt;=1440),"Kontrol gerekli",(ROUND(B83*1440,0)+L83)/1440),"Kontrol gerekli")),"Kontrol gerekli")</x:f>
      </x:c>
      <x:c r="N83" s="37" t="str">
        <x:f>IFERROR(IF(COUNTA(A83:H83,L83)=0,"",IF(NOT(ISNUMBER(M83)),"Kontrol gerekli",IF(F83="İptal","İptal",IF(COUNTIFS($A$8:$A$207,A83,$E$8:$E$207,SUBSTITUTE(SUBSTITUTE(SUBSTITUTE(E83,"~","~~"),"*","~*"),"?","~?"),$F$8:$F$207,"&lt;&gt;İptal",$M$8:$M$207,"Kontrol gerekli")&gt;0,"Kontrol gerekli",IF(COUNTIFS($A$8:$A$207,A83,$E$8:$E$207,SUBSTITUTE(SUBSTITUTE(SUBSTITUTE(E83,"~","~~"),"*","~*"),"?","~?"),$F$8:$F$207,"&lt;&gt;İptal",$B$8:$B$207,"&lt;"&amp;M83,$M$8:$M$207,"&gt;"&amp;B83)-1&gt;0,"Çakışma var","Çakışma yok"))))),"Kontrol gerekli")</x:f>
      </x:c>
    </x:row>
    <x:row r="84" ht="25" customHeight="1">
      <x:c r="A84" s="22"/>
      <x:c r="B84" s="24"/>
      <x:c r="C84" s="14"/>
      <x:c r="D84" s="14"/>
      <x:c r="E84" s="14"/>
      <x:c r="F84" s="14"/>
      <x:c r="G84" s="14"/>
      <x:c r="H84" s="18"/>
      <x:c r="I84" s="19" t="str">
        <x:f>IF(COUNTA(A84:H84)=0,"",IF(J84&lt;&gt;"","",IF(AND(F84="Tamamlandı",G84&lt;&gt;""),H84,0)))</x:f>
      </x:c>
      <x:c r="J84" s="16" t="str">
        <x:f>IF(COUNTA(A84:H84)=0,"",IF(OR(A84="",B84="",C84="",D84="",F84=""),"Eksik randevu bilgisi",IF(AND(F84&lt;&gt;"Planlandı",F84&lt;&gt;"Tamamlandı",F84&lt;&gt;"İptal",F84&lt;&gt;"Gelmedi"),"Durumu seçin",IF(G84="",IF(H84="","","Paket kodu eksik"),IF(COUNTIF(Paketler!$A$8:$A$107,G84)&lt;&gt;1,"Paket yok / kod tekrarı",IF(COUNTIFS(Paketler!$A$8:$A$107,G84,Paketler!$B$8:$B$107,C84)&lt;&gt;1,"Müşteri kodu uyuşmuyor",IF(AND(ISNUMBER(H84),H84&gt;0,MOD(H84,1)=0),"","Seans: pozitif tam sayı")))))))</x:f>
      </x:c>
      <x:c r="K84" s="16" t="str">
        <x:f>IF(COUNTA(A84:H84)=0,"",IF(J84="",0,1))</x:f>
      </x:c>
      <x:c r="L84" s="18"/>
      <x:c r="M84" s="36" t="str">
        <x:f>IFERROR(IF(COUNTA(A84:H84,L84)=0,"",IF(AND(ISNUMBER(A84),ISNUMBER(B84),ISNUMBER(L84)),IF(OR(C84="",D84="",E84="",COUNTIFS('Kullanım'!$D$5:$D$24,SUBSTITUTE(SUBSTITUTE(SUBSTITUTE(E84,"~","~~"),"*","~*"),"?","~?"))&lt;&gt;1,AND(F84&lt;&gt;"Planlandı",F84&lt;&gt;"Tamamlandı",F84&lt;&gt;"İptal",F84&lt;&gt;"Gelmedi"),A84&lt;1,A84&gt;2958465,MOD(A84,1)&lt;&gt;0,B84&lt;0,B84&gt;=1,L84&lt;=0,MOD(L84,1)&lt;&gt;0,B84&lt;&gt;ROUND(B84*1440,0)/1440,ROUND(B84*1440,0)+L84&gt;=1440),"Kontrol gerekli",(ROUND(B84*1440,0)+L84)/1440),"Kontrol gerekli")),"Kontrol gerekli")</x:f>
      </x:c>
      <x:c r="N84" s="37" t="str">
        <x:f>IFERROR(IF(COUNTA(A84:H84,L84)=0,"",IF(NOT(ISNUMBER(M84)),"Kontrol gerekli",IF(F84="İptal","İptal",IF(COUNTIFS($A$8:$A$207,A84,$E$8:$E$207,SUBSTITUTE(SUBSTITUTE(SUBSTITUTE(E84,"~","~~"),"*","~*"),"?","~?"),$F$8:$F$207,"&lt;&gt;İptal",$M$8:$M$207,"Kontrol gerekli")&gt;0,"Kontrol gerekli",IF(COUNTIFS($A$8:$A$207,A84,$E$8:$E$207,SUBSTITUTE(SUBSTITUTE(SUBSTITUTE(E84,"~","~~"),"*","~*"),"?","~?"),$F$8:$F$207,"&lt;&gt;İptal",$B$8:$B$207,"&lt;"&amp;M84,$M$8:$M$207,"&gt;"&amp;B84)-1&gt;0,"Çakışma var","Çakışma yok"))))),"Kontrol gerekli")</x:f>
      </x:c>
    </x:row>
    <x:row r="85" ht="25" customHeight="1">
      <x:c r="A85" s="22"/>
      <x:c r="B85" s="24"/>
      <x:c r="C85" s="14"/>
      <x:c r="D85" s="14"/>
      <x:c r="E85" s="14"/>
      <x:c r="F85" s="14"/>
      <x:c r="G85" s="14"/>
      <x:c r="H85" s="18"/>
      <x:c r="I85" s="19" t="str">
        <x:f>IF(COUNTA(A85:H85)=0,"",IF(J85&lt;&gt;"","",IF(AND(F85="Tamamlandı",G85&lt;&gt;""),H85,0)))</x:f>
      </x:c>
      <x:c r="J85" s="16" t="str">
        <x:f>IF(COUNTA(A85:H85)=0,"",IF(OR(A85="",B85="",C85="",D85="",F85=""),"Eksik randevu bilgisi",IF(AND(F85&lt;&gt;"Planlandı",F85&lt;&gt;"Tamamlandı",F85&lt;&gt;"İptal",F85&lt;&gt;"Gelmedi"),"Durumu seçin",IF(G85="",IF(H85="","","Paket kodu eksik"),IF(COUNTIF(Paketler!$A$8:$A$107,G85)&lt;&gt;1,"Paket yok / kod tekrarı",IF(COUNTIFS(Paketler!$A$8:$A$107,G85,Paketler!$B$8:$B$107,C85)&lt;&gt;1,"Müşteri kodu uyuşmuyor",IF(AND(ISNUMBER(H85),H85&gt;0,MOD(H85,1)=0),"","Seans: pozitif tam sayı")))))))</x:f>
      </x:c>
      <x:c r="K85" s="16" t="str">
        <x:f>IF(COUNTA(A85:H85)=0,"",IF(J85="",0,1))</x:f>
      </x:c>
      <x:c r="L85" s="18"/>
      <x:c r="M85" s="36" t="str">
        <x:f>IFERROR(IF(COUNTA(A85:H85,L85)=0,"",IF(AND(ISNUMBER(A85),ISNUMBER(B85),ISNUMBER(L85)),IF(OR(C85="",D85="",E85="",COUNTIFS('Kullanım'!$D$5:$D$24,SUBSTITUTE(SUBSTITUTE(SUBSTITUTE(E85,"~","~~"),"*","~*"),"?","~?"))&lt;&gt;1,AND(F85&lt;&gt;"Planlandı",F85&lt;&gt;"Tamamlandı",F85&lt;&gt;"İptal",F85&lt;&gt;"Gelmedi"),A85&lt;1,A85&gt;2958465,MOD(A85,1)&lt;&gt;0,B85&lt;0,B85&gt;=1,L85&lt;=0,MOD(L85,1)&lt;&gt;0,B85&lt;&gt;ROUND(B85*1440,0)/1440,ROUND(B85*1440,0)+L85&gt;=1440),"Kontrol gerekli",(ROUND(B85*1440,0)+L85)/1440),"Kontrol gerekli")),"Kontrol gerekli")</x:f>
      </x:c>
      <x:c r="N85" s="37" t="str">
        <x:f>IFERROR(IF(COUNTA(A85:H85,L85)=0,"",IF(NOT(ISNUMBER(M85)),"Kontrol gerekli",IF(F85="İptal","İptal",IF(COUNTIFS($A$8:$A$207,A85,$E$8:$E$207,SUBSTITUTE(SUBSTITUTE(SUBSTITUTE(E85,"~","~~"),"*","~*"),"?","~?"),$F$8:$F$207,"&lt;&gt;İptal",$M$8:$M$207,"Kontrol gerekli")&gt;0,"Kontrol gerekli",IF(COUNTIFS($A$8:$A$207,A85,$E$8:$E$207,SUBSTITUTE(SUBSTITUTE(SUBSTITUTE(E85,"~","~~"),"*","~*"),"?","~?"),$F$8:$F$207,"&lt;&gt;İptal",$B$8:$B$207,"&lt;"&amp;M85,$M$8:$M$207,"&gt;"&amp;B85)-1&gt;0,"Çakışma var","Çakışma yok"))))),"Kontrol gerekli")</x:f>
      </x:c>
    </x:row>
    <x:row r="86" ht="25" customHeight="1">
      <x:c r="A86" s="22"/>
      <x:c r="B86" s="24"/>
      <x:c r="C86" s="14"/>
      <x:c r="D86" s="14"/>
      <x:c r="E86" s="14"/>
      <x:c r="F86" s="14"/>
      <x:c r="G86" s="14"/>
      <x:c r="H86" s="18"/>
      <x:c r="I86" s="19" t="str">
        <x:f>IF(COUNTA(A86:H86)=0,"",IF(J86&lt;&gt;"","",IF(AND(F86="Tamamlandı",G86&lt;&gt;""),H86,0)))</x:f>
      </x:c>
      <x:c r="J86" s="16" t="str">
        <x:f>IF(COUNTA(A86:H86)=0,"",IF(OR(A86="",B86="",C86="",D86="",F86=""),"Eksik randevu bilgisi",IF(AND(F86&lt;&gt;"Planlandı",F86&lt;&gt;"Tamamlandı",F86&lt;&gt;"İptal",F86&lt;&gt;"Gelmedi"),"Durumu seçin",IF(G86="",IF(H86="","","Paket kodu eksik"),IF(COUNTIF(Paketler!$A$8:$A$107,G86)&lt;&gt;1,"Paket yok / kod tekrarı",IF(COUNTIFS(Paketler!$A$8:$A$107,G86,Paketler!$B$8:$B$107,C86)&lt;&gt;1,"Müşteri kodu uyuşmuyor",IF(AND(ISNUMBER(H86),H86&gt;0,MOD(H86,1)=0),"","Seans: pozitif tam sayı")))))))</x:f>
      </x:c>
      <x:c r="K86" s="16" t="str">
        <x:f>IF(COUNTA(A86:H86)=0,"",IF(J86="",0,1))</x:f>
      </x:c>
      <x:c r="L86" s="18"/>
      <x:c r="M86" s="36" t="str">
        <x:f>IFERROR(IF(COUNTA(A86:H86,L86)=0,"",IF(AND(ISNUMBER(A86),ISNUMBER(B86),ISNUMBER(L86)),IF(OR(C86="",D86="",E86="",COUNTIFS('Kullanım'!$D$5:$D$24,SUBSTITUTE(SUBSTITUTE(SUBSTITUTE(E86,"~","~~"),"*","~*"),"?","~?"))&lt;&gt;1,AND(F86&lt;&gt;"Planlandı",F86&lt;&gt;"Tamamlandı",F86&lt;&gt;"İptal",F86&lt;&gt;"Gelmedi"),A86&lt;1,A86&gt;2958465,MOD(A86,1)&lt;&gt;0,B86&lt;0,B86&gt;=1,L86&lt;=0,MOD(L86,1)&lt;&gt;0,B86&lt;&gt;ROUND(B86*1440,0)/1440,ROUND(B86*1440,0)+L86&gt;=1440),"Kontrol gerekli",(ROUND(B86*1440,0)+L86)/1440),"Kontrol gerekli")),"Kontrol gerekli")</x:f>
      </x:c>
      <x:c r="N86" s="37" t="str">
        <x:f>IFERROR(IF(COUNTA(A86:H86,L86)=0,"",IF(NOT(ISNUMBER(M86)),"Kontrol gerekli",IF(F86="İptal","İptal",IF(COUNTIFS($A$8:$A$207,A86,$E$8:$E$207,SUBSTITUTE(SUBSTITUTE(SUBSTITUTE(E86,"~","~~"),"*","~*"),"?","~?"),$F$8:$F$207,"&lt;&gt;İptal",$M$8:$M$207,"Kontrol gerekli")&gt;0,"Kontrol gerekli",IF(COUNTIFS($A$8:$A$207,A86,$E$8:$E$207,SUBSTITUTE(SUBSTITUTE(SUBSTITUTE(E86,"~","~~"),"*","~*"),"?","~?"),$F$8:$F$207,"&lt;&gt;İptal",$B$8:$B$207,"&lt;"&amp;M86,$M$8:$M$207,"&gt;"&amp;B86)-1&gt;0,"Çakışma var","Çakışma yok"))))),"Kontrol gerekli")</x:f>
      </x:c>
    </x:row>
    <x:row r="87" ht="25" customHeight="1">
      <x:c r="A87" s="22"/>
      <x:c r="B87" s="24"/>
      <x:c r="C87" s="14"/>
      <x:c r="D87" s="14"/>
      <x:c r="E87" s="14"/>
      <x:c r="F87" s="14"/>
      <x:c r="G87" s="14"/>
      <x:c r="H87" s="18"/>
      <x:c r="I87" s="19" t="str">
        <x:f>IF(COUNTA(A87:H87)=0,"",IF(J87&lt;&gt;"","",IF(AND(F87="Tamamlandı",G87&lt;&gt;""),H87,0)))</x:f>
      </x:c>
      <x:c r="J87" s="16" t="str">
        <x:f>IF(COUNTA(A87:H87)=0,"",IF(OR(A87="",B87="",C87="",D87="",F87=""),"Eksik randevu bilgisi",IF(AND(F87&lt;&gt;"Planlandı",F87&lt;&gt;"Tamamlandı",F87&lt;&gt;"İptal",F87&lt;&gt;"Gelmedi"),"Durumu seçin",IF(G87="",IF(H87="","","Paket kodu eksik"),IF(COUNTIF(Paketler!$A$8:$A$107,G87)&lt;&gt;1,"Paket yok / kod tekrarı",IF(COUNTIFS(Paketler!$A$8:$A$107,G87,Paketler!$B$8:$B$107,C87)&lt;&gt;1,"Müşteri kodu uyuşmuyor",IF(AND(ISNUMBER(H87),H87&gt;0,MOD(H87,1)=0),"","Seans: pozitif tam sayı")))))))</x:f>
      </x:c>
      <x:c r="K87" s="16" t="str">
        <x:f>IF(COUNTA(A87:H87)=0,"",IF(J87="",0,1))</x:f>
      </x:c>
      <x:c r="L87" s="18"/>
      <x:c r="M87" s="36" t="str">
        <x:f>IFERROR(IF(COUNTA(A87:H87,L87)=0,"",IF(AND(ISNUMBER(A87),ISNUMBER(B87),ISNUMBER(L87)),IF(OR(C87="",D87="",E87="",COUNTIFS('Kullanım'!$D$5:$D$24,SUBSTITUTE(SUBSTITUTE(SUBSTITUTE(E87,"~","~~"),"*","~*"),"?","~?"))&lt;&gt;1,AND(F87&lt;&gt;"Planlandı",F87&lt;&gt;"Tamamlandı",F87&lt;&gt;"İptal",F87&lt;&gt;"Gelmedi"),A87&lt;1,A87&gt;2958465,MOD(A87,1)&lt;&gt;0,B87&lt;0,B87&gt;=1,L87&lt;=0,MOD(L87,1)&lt;&gt;0,B87&lt;&gt;ROUND(B87*1440,0)/1440,ROUND(B87*1440,0)+L87&gt;=1440),"Kontrol gerekli",(ROUND(B87*1440,0)+L87)/1440),"Kontrol gerekli")),"Kontrol gerekli")</x:f>
      </x:c>
      <x:c r="N87" s="37" t="str">
        <x:f>IFERROR(IF(COUNTA(A87:H87,L87)=0,"",IF(NOT(ISNUMBER(M87)),"Kontrol gerekli",IF(F87="İptal","İptal",IF(COUNTIFS($A$8:$A$207,A87,$E$8:$E$207,SUBSTITUTE(SUBSTITUTE(SUBSTITUTE(E87,"~","~~"),"*","~*"),"?","~?"),$F$8:$F$207,"&lt;&gt;İptal",$M$8:$M$207,"Kontrol gerekli")&gt;0,"Kontrol gerekli",IF(COUNTIFS($A$8:$A$207,A87,$E$8:$E$207,SUBSTITUTE(SUBSTITUTE(SUBSTITUTE(E87,"~","~~"),"*","~*"),"?","~?"),$F$8:$F$207,"&lt;&gt;İptal",$B$8:$B$207,"&lt;"&amp;M87,$M$8:$M$207,"&gt;"&amp;B87)-1&gt;0,"Çakışma var","Çakışma yok"))))),"Kontrol gerekli")</x:f>
      </x:c>
    </x:row>
    <x:row r="88" ht="25" customHeight="1">
      <x:c r="A88" s="22"/>
      <x:c r="B88" s="24"/>
      <x:c r="C88" s="14"/>
      <x:c r="D88" s="14"/>
      <x:c r="E88" s="14"/>
      <x:c r="F88" s="14"/>
      <x:c r="G88" s="14"/>
      <x:c r="H88" s="18"/>
      <x:c r="I88" s="19" t="str">
        <x:f>IF(COUNTA(A88:H88)=0,"",IF(J88&lt;&gt;"","",IF(AND(F88="Tamamlandı",G88&lt;&gt;""),H88,0)))</x:f>
      </x:c>
      <x:c r="J88" s="16" t="str">
        <x:f>IF(COUNTA(A88:H88)=0,"",IF(OR(A88="",B88="",C88="",D88="",F88=""),"Eksik randevu bilgisi",IF(AND(F88&lt;&gt;"Planlandı",F88&lt;&gt;"Tamamlandı",F88&lt;&gt;"İptal",F88&lt;&gt;"Gelmedi"),"Durumu seçin",IF(G88="",IF(H88="","","Paket kodu eksik"),IF(COUNTIF(Paketler!$A$8:$A$107,G88)&lt;&gt;1,"Paket yok / kod tekrarı",IF(COUNTIFS(Paketler!$A$8:$A$107,G88,Paketler!$B$8:$B$107,C88)&lt;&gt;1,"Müşteri kodu uyuşmuyor",IF(AND(ISNUMBER(H88),H88&gt;0,MOD(H88,1)=0),"","Seans: pozitif tam sayı")))))))</x:f>
      </x:c>
      <x:c r="K88" s="16" t="str">
        <x:f>IF(COUNTA(A88:H88)=0,"",IF(J88="",0,1))</x:f>
      </x:c>
      <x:c r="L88" s="18"/>
      <x:c r="M88" s="36" t="str">
        <x:f>IFERROR(IF(COUNTA(A88:H88,L88)=0,"",IF(AND(ISNUMBER(A88),ISNUMBER(B88),ISNUMBER(L88)),IF(OR(C88="",D88="",E88="",COUNTIFS('Kullanım'!$D$5:$D$24,SUBSTITUTE(SUBSTITUTE(SUBSTITUTE(E88,"~","~~"),"*","~*"),"?","~?"))&lt;&gt;1,AND(F88&lt;&gt;"Planlandı",F88&lt;&gt;"Tamamlandı",F88&lt;&gt;"İptal",F88&lt;&gt;"Gelmedi"),A88&lt;1,A88&gt;2958465,MOD(A88,1)&lt;&gt;0,B88&lt;0,B88&gt;=1,L88&lt;=0,MOD(L88,1)&lt;&gt;0,B88&lt;&gt;ROUND(B88*1440,0)/1440,ROUND(B88*1440,0)+L88&gt;=1440),"Kontrol gerekli",(ROUND(B88*1440,0)+L88)/1440),"Kontrol gerekli")),"Kontrol gerekli")</x:f>
      </x:c>
      <x:c r="N88" s="37" t="str">
        <x:f>IFERROR(IF(COUNTA(A88:H88,L88)=0,"",IF(NOT(ISNUMBER(M88)),"Kontrol gerekli",IF(F88="İptal","İptal",IF(COUNTIFS($A$8:$A$207,A88,$E$8:$E$207,SUBSTITUTE(SUBSTITUTE(SUBSTITUTE(E88,"~","~~"),"*","~*"),"?","~?"),$F$8:$F$207,"&lt;&gt;İptal",$M$8:$M$207,"Kontrol gerekli")&gt;0,"Kontrol gerekli",IF(COUNTIFS($A$8:$A$207,A88,$E$8:$E$207,SUBSTITUTE(SUBSTITUTE(SUBSTITUTE(E88,"~","~~"),"*","~*"),"?","~?"),$F$8:$F$207,"&lt;&gt;İptal",$B$8:$B$207,"&lt;"&amp;M88,$M$8:$M$207,"&gt;"&amp;B88)-1&gt;0,"Çakışma var","Çakışma yok"))))),"Kontrol gerekli")</x:f>
      </x:c>
    </x:row>
    <x:row r="89" ht="25" customHeight="1">
      <x:c r="A89" s="22"/>
      <x:c r="B89" s="24"/>
      <x:c r="C89" s="14"/>
      <x:c r="D89" s="14"/>
      <x:c r="E89" s="14"/>
      <x:c r="F89" s="14"/>
      <x:c r="G89" s="14"/>
      <x:c r="H89" s="18"/>
      <x:c r="I89" s="19" t="str">
        <x:f>IF(COUNTA(A89:H89)=0,"",IF(J89&lt;&gt;"","",IF(AND(F89="Tamamlandı",G89&lt;&gt;""),H89,0)))</x:f>
      </x:c>
      <x:c r="J89" s="16" t="str">
        <x:f>IF(COUNTA(A89:H89)=0,"",IF(OR(A89="",B89="",C89="",D89="",F89=""),"Eksik randevu bilgisi",IF(AND(F89&lt;&gt;"Planlandı",F89&lt;&gt;"Tamamlandı",F89&lt;&gt;"İptal",F89&lt;&gt;"Gelmedi"),"Durumu seçin",IF(G89="",IF(H89="","","Paket kodu eksik"),IF(COUNTIF(Paketler!$A$8:$A$107,G89)&lt;&gt;1,"Paket yok / kod tekrarı",IF(COUNTIFS(Paketler!$A$8:$A$107,G89,Paketler!$B$8:$B$107,C89)&lt;&gt;1,"Müşteri kodu uyuşmuyor",IF(AND(ISNUMBER(H89),H89&gt;0,MOD(H89,1)=0),"","Seans: pozitif tam sayı")))))))</x:f>
      </x:c>
      <x:c r="K89" s="16" t="str">
        <x:f>IF(COUNTA(A89:H89)=0,"",IF(J89="",0,1))</x:f>
      </x:c>
      <x:c r="L89" s="18"/>
      <x:c r="M89" s="36" t="str">
        <x:f>IFERROR(IF(COUNTA(A89:H89,L89)=0,"",IF(AND(ISNUMBER(A89),ISNUMBER(B89),ISNUMBER(L89)),IF(OR(C89="",D89="",E89="",COUNTIFS('Kullanım'!$D$5:$D$24,SUBSTITUTE(SUBSTITUTE(SUBSTITUTE(E89,"~","~~"),"*","~*"),"?","~?"))&lt;&gt;1,AND(F89&lt;&gt;"Planlandı",F89&lt;&gt;"Tamamlandı",F89&lt;&gt;"İptal",F89&lt;&gt;"Gelmedi"),A89&lt;1,A89&gt;2958465,MOD(A89,1)&lt;&gt;0,B89&lt;0,B89&gt;=1,L89&lt;=0,MOD(L89,1)&lt;&gt;0,B89&lt;&gt;ROUND(B89*1440,0)/1440,ROUND(B89*1440,0)+L89&gt;=1440),"Kontrol gerekli",(ROUND(B89*1440,0)+L89)/1440),"Kontrol gerekli")),"Kontrol gerekli")</x:f>
      </x:c>
      <x:c r="N89" s="37" t="str">
        <x:f>IFERROR(IF(COUNTA(A89:H89,L89)=0,"",IF(NOT(ISNUMBER(M89)),"Kontrol gerekli",IF(F89="İptal","İptal",IF(COUNTIFS($A$8:$A$207,A89,$E$8:$E$207,SUBSTITUTE(SUBSTITUTE(SUBSTITUTE(E89,"~","~~"),"*","~*"),"?","~?"),$F$8:$F$207,"&lt;&gt;İptal",$M$8:$M$207,"Kontrol gerekli")&gt;0,"Kontrol gerekli",IF(COUNTIFS($A$8:$A$207,A89,$E$8:$E$207,SUBSTITUTE(SUBSTITUTE(SUBSTITUTE(E89,"~","~~"),"*","~*"),"?","~?"),$F$8:$F$207,"&lt;&gt;İptal",$B$8:$B$207,"&lt;"&amp;M89,$M$8:$M$207,"&gt;"&amp;B89)-1&gt;0,"Çakışma var","Çakışma yok"))))),"Kontrol gerekli")</x:f>
      </x:c>
    </x:row>
    <x:row r="90" ht="25" customHeight="1">
      <x:c r="A90" s="22"/>
      <x:c r="B90" s="24"/>
      <x:c r="C90" s="14"/>
      <x:c r="D90" s="14"/>
      <x:c r="E90" s="14"/>
      <x:c r="F90" s="14"/>
      <x:c r="G90" s="14"/>
      <x:c r="H90" s="18"/>
      <x:c r="I90" s="19" t="str">
        <x:f>IF(COUNTA(A90:H90)=0,"",IF(J90&lt;&gt;"","",IF(AND(F90="Tamamlandı",G90&lt;&gt;""),H90,0)))</x:f>
      </x:c>
      <x:c r="J90" s="16" t="str">
        <x:f>IF(COUNTA(A90:H90)=0,"",IF(OR(A90="",B90="",C90="",D90="",F90=""),"Eksik randevu bilgisi",IF(AND(F90&lt;&gt;"Planlandı",F90&lt;&gt;"Tamamlandı",F90&lt;&gt;"İptal",F90&lt;&gt;"Gelmedi"),"Durumu seçin",IF(G90="",IF(H90="","","Paket kodu eksik"),IF(COUNTIF(Paketler!$A$8:$A$107,G90)&lt;&gt;1,"Paket yok / kod tekrarı",IF(COUNTIFS(Paketler!$A$8:$A$107,G90,Paketler!$B$8:$B$107,C90)&lt;&gt;1,"Müşteri kodu uyuşmuyor",IF(AND(ISNUMBER(H90),H90&gt;0,MOD(H90,1)=0),"","Seans: pozitif tam sayı")))))))</x:f>
      </x:c>
      <x:c r="K90" s="16" t="str">
        <x:f>IF(COUNTA(A90:H90)=0,"",IF(J90="",0,1))</x:f>
      </x:c>
      <x:c r="L90" s="18"/>
      <x:c r="M90" s="36" t="str">
        <x:f>IFERROR(IF(COUNTA(A90:H90,L90)=0,"",IF(AND(ISNUMBER(A90),ISNUMBER(B90),ISNUMBER(L90)),IF(OR(C90="",D90="",E90="",COUNTIFS('Kullanım'!$D$5:$D$24,SUBSTITUTE(SUBSTITUTE(SUBSTITUTE(E90,"~","~~"),"*","~*"),"?","~?"))&lt;&gt;1,AND(F90&lt;&gt;"Planlandı",F90&lt;&gt;"Tamamlandı",F90&lt;&gt;"İptal",F90&lt;&gt;"Gelmedi"),A90&lt;1,A90&gt;2958465,MOD(A90,1)&lt;&gt;0,B90&lt;0,B90&gt;=1,L90&lt;=0,MOD(L90,1)&lt;&gt;0,B90&lt;&gt;ROUND(B90*1440,0)/1440,ROUND(B90*1440,0)+L90&gt;=1440),"Kontrol gerekli",(ROUND(B90*1440,0)+L90)/1440),"Kontrol gerekli")),"Kontrol gerekli")</x:f>
      </x:c>
      <x:c r="N90" s="37" t="str">
        <x:f>IFERROR(IF(COUNTA(A90:H90,L90)=0,"",IF(NOT(ISNUMBER(M90)),"Kontrol gerekli",IF(F90="İptal","İptal",IF(COUNTIFS($A$8:$A$207,A90,$E$8:$E$207,SUBSTITUTE(SUBSTITUTE(SUBSTITUTE(E90,"~","~~"),"*","~*"),"?","~?"),$F$8:$F$207,"&lt;&gt;İptal",$M$8:$M$207,"Kontrol gerekli")&gt;0,"Kontrol gerekli",IF(COUNTIFS($A$8:$A$207,A90,$E$8:$E$207,SUBSTITUTE(SUBSTITUTE(SUBSTITUTE(E90,"~","~~"),"*","~*"),"?","~?"),$F$8:$F$207,"&lt;&gt;İptal",$B$8:$B$207,"&lt;"&amp;M90,$M$8:$M$207,"&gt;"&amp;B90)-1&gt;0,"Çakışma var","Çakışma yok"))))),"Kontrol gerekli")</x:f>
      </x:c>
    </x:row>
    <x:row r="91" ht="25" customHeight="1">
      <x:c r="A91" s="22"/>
      <x:c r="B91" s="24"/>
      <x:c r="C91" s="14"/>
      <x:c r="D91" s="14"/>
      <x:c r="E91" s="14"/>
      <x:c r="F91" s="14"/>
      <x:c r="G91" s="14"/>
      <x:c r="H91" s="18"/>
      <x:c r="I91" s="19" t="str">
        <x:f>IF(COUNTA(A91:H91)=0,"",IF(J91&lt;&gt;"","",IF(AND(F91="Tamamlandı",G91&lt;&gt;""),H91,0)))</x:f>
      </x:c>
      <x:c r="J91" s="16" t="str">
        <x:f>IF(COUNTA(A91:H91)=0,"",IF(OR(A91="",B91="",C91="",D91="",F91=""),"Eksik randevu bilgisi",IF(AND(F91&lt;&gt;"Planlandı",F91&lt;&gt;"Tamamlandı",F91&lt;&gt;"İptal",F91&lt;&gt;"Gelmedi"),"Durumu seçin",IF(G91="",IF(H91="","","Paket kodu eksik"),IF(COUNTIF(Paketler!$A$8:$A$107,G91)&lt;&gt;1,"Paket yok / kod tekrarı",IF(COUNTIFS(Paketler!$A$8:$A$107,G91,Paketler!$B$8:$B$107,C91)&lt;&gt;1,"Müşteri kodu uyuşmuyor",IF(AND(ISNUMBER(H91),H91&gt;0,MOD(H91,1)=0),"","Seans: pozitif tam sayı")))))))</x:f>
      </x:c>
      <x:c r="K91" s="16" t="str">
        <x:f>IF(COUNTA(A91:H91)=0,"",IF(J91="",0,1))</x:f>
      </x:c>
      <x:c r="L91" s="18"/>
      <x:c r="M91" s="36" t="str">
        <x:f>IFERROR(IF(COUNTA(A91:H91,L91)=0,"",IF(AND(ISNUMBER(A91),ISNUMBER(B91),ISNUMBER(L91)),IF(OR(C91="",D91="",E91="",COUNTIFS('Kullanım'!$D$5:$D$24,SUBSTITUTE(SUBSTITUTE(SUBSTITUTE(E91,"~","~~"),"*","~*"),"?","~?"))&lt;&gt;1,AND(F91&lt;&gt;"Planlandı",F91&lt;&gt;"Tamamlandı",F91&lt;&gt;"İptal",F91&lt;&gt;"Gelmedi"),A91&lt;1,A91&gt;2958465,MOD(A91,1)&lt;&gt;0,B91&lt;0,B91&gt;=1,L91&lt;=0,MOD(L91,1)&lt;&gt;0,B91&lt;&gt;ROUND(B91*1440,0)/1440,ROUND(B91*1440,0)+L91&gt;=1440),"Kontrol gerekli",(ROUND(B91*1440,0)+L91)/1440),"Kontrol gerekli")),"Kontrol gerekli")</x:f>
      </x:c>
      <x:c r="N91" s="37" t="str">
        <x:f>IFERROR(IF(COUNTA(A91:H91,L91)=0,"",IF(NOT(ISNUMBER(M91)),"Kontrol gerekli",IF(F91="İptal","İptal",IF(COUNTIFS($A$8:$A$207,A91,$E$8:$E$207,SUBSTITUTE(SUBSTITUTE(SUBSTITUTE(E91,"~","~~"),"*","~*"),"?","~?"),$F$8:$F$207,"&lt;&gt;İptal",$M$8:$M$207,"Kontrol gerekli")&gt;0,"Kontrol gerekli",IF(COUNTIFS($A$8:$A$207,A91,$E$8:$E$207,SUBSTITUTE(SUBSTITUTE(SUBSTITUTE(E91,"~","~~"),"*","~*"),"?","~?"),$F$8:$F$207,"&lt;&gt;İptal",$B$8:$B$207,"&lt;"&amp;M91,$M$8:$M$207,"&gt;"&amp;B91)-1&gt;0,"Çakışma var","Çakışma yok"))))),"Kontrol gerekli")</x:f>
      </x:c>
    </x:row>
    <x:row r="92" ht="25" customHeight="1">
      <x:c r="A92" s="22"/>
      <x:c r="B92" s="24"/>
      <x:c r="C92" s="14"/>
      <x:c r="D92" s="14"/>
      <x:c r="E92" s="14"/>
      <x:c r="F92" s="14"/>
      <x:c r="G92" s="14"/>
      <x:c r="H92" s="18"/>
      <x:c r="I92" s="19" t="str">
        <x:f>IF(COUNTA(A92:H92)=0,"",IF(J92&lt;&gt;"","",IF(AND(F92="Tamamlandı",G92&lt;&gt;""),H92,0)))</x:f>
      </x:c>
      <x:c r="J92" s="16" t="str">
        <x:f>IF(COUNTA(A92:H92)=0,"",IF(OR(A92="",B92="",C92="",D92="",F92=""),"Eksik randevu bilgisi",IF(AND(F92&lt;&gt;"Planlandı",F92&lt;&gt;"Tamamlandı",F92&lt;&gt;"İptal",F92&lt;&gt;"Gelmedi"),"Durumu seçin",IF(G92="",IF(H92="","","Paket kodu eksik"),IF(COUNTIF(Paketler!$A$8:$A$107,G92)&lt;&gt;1,"Paket yok / kod tekrarı",IF(COUNTIFS(Paketler!$A$8:$A$107,G92,Paketler!$B$8:$B$107,C92)&lt;&gt;1,"Müşteri kodu uyuşmuyor",IF(AND(ISNUMBER(H92),H92&gt;0,MOD(H92,1)=0),"","Seans: pozitif tam sayı")))))))</x:f>
      </x:c>
      <x:c r="K92" s="16" t="str">
        <x:f>IF(COUNTA(A92:H92)=0,"",IF(J92="",0,1))</x:f>
      </x:c>
      <x:c r="L92" s="18"/>
      <x:c r="M92" s="36" t="str">
        <x:f>IFERROR(IF(COUNTA(A92:H92,L92)=0,"",IF(AND(ISNUMBER(A92),ISNUMBER(B92),ISNUMBER(L92)),IF(OR(C92="",D92="",E92="",COUNTIFS('Kullanım'!$D$5:$D$24,SUBSTITUTE(SUBSTITUTE(SUBSTITUTE(E92,"~","~~"),"*","~*"),"?","~?"))&lt;&gt;1,AND(F92&lt;&gt;"Planlandı",F92&lt;&gt;"Tamamlandı",F92&lt;&gt;"İptal",F92&lt;&gt;"Gelmedi"),A92&lt;1,A92&gt;2958465,MOD(A92,1)&lt;&gt;0,B92&lt;0,B92&gt;=1,L92&lt;=0,MOD(L92,1)&lt;&gt;0,B92&lt;&gt;ROUND(B92*1440,0)/1440,ROUND(B92*1440,0)+L92&gt;=1440),"Kontrol gerekli",(ROUND(B92*1440,0)+L92)/1440),"Kontrol gerekli")),"Kontrol gerekli")</x:f>
      </x:c>
      <x:c r="N92" s="37" t="str">
        <x:f>IFERROR(IF(COUNTA(A92:H92,L92)=0,"",IF(NOT(ISNUMBER(M92)),"Kontrol gerekli",IF(F92="İptal","İptal",IF(COUNTIFS($A$8:$A$207,A92,$E$8:$E$207,SUBSTITUTE(SUBSTITUTE(SUBSTITUTE(E92,"~","~~"),"*","~*"),"?","~?"),$F$8:$F$207,"&lt;&gt;İptal",$M$8:$M$207,"Kontrol gerekli")&gt;0,"Kontrol gerekli",IF(COUNTIFS($A$8:$A$207,A92,$E$8:$E$207,SUBSTITUTE(SUBSTITUTE(SUBSTITUTE(E92,"~","~~"),"*","~*"),"?","~?"),$F$8:$F$207,"&lt;&gt;İptal",$B$8:$B$207,"&lt;"&amp;M92,$M$8:$M$207,"&gt;"&amp;B92)-1&gt;0,"Çakışma var","Çakışma yok"))))),"Kontrol gerekli")</x:f>
      </x:c>
    </x:row>
    <x:row r="93" ht="25" customHeight="1">
      <x:c r="A93" s="22"/>
      <x:c r="B93" s="24"/>
      <x:c r="C93" s="14"/>
      <x:c r="D93" s="14"/>
      <x:c r="E93" s="14"/>
      <x:c r="F93" s="14"/>
      <x:c r="G93" s="14"/>
      <x:c r="H93" s="18"/>
      <x:c r="I93" s="19" t="str">
        <x:f>IF(COUNTA(A93:H93)=0,"",IF(J93&lt;&gt;"","",IF(AND(F93="Tamamlandı",G93&lt;&gt;""),H93,0)))</x:f>
      </x:c>
      <x:c r="J93" s="16" t="str">
        <x:f>IF(COUNTA(A93:H93)=0,"",IF(OR(A93="",B93="",C93="",D93="",F93=""),"Eksik randevu bilgisi",IF(AND(F93&lt;&gt;"Planlandı",F93&lt;&gt;"Tamamlandı",F93&lt;&gt;"İptal",F93&lt;&gt;"Gelmedi"),"Durumu seçin",IF(G93="",IF(H93="","","Paket kodu eksik"),IF(COUNTIF(Paketler!$A$8:$A$107,G93)&lt;&gt;1,"Paket yok / kod tekrarı",IF(COUNTIFS(Paketler!$A$8:$A$107,G93,Paketler!$B$8:$B$107,C93)&lt;&gt;1,"Müşteri kodu uyuşmuyor",IF(AND(ISNUMBER(H93),H93&gt;0,MOD(H93,1)=0),"","Seans: pozitif tam sayı")))))))</x:f>
      </x:c>
      <x:c r="K93" s="16" t="str">
        <x:f>IF(COUNTA(A93:H93)=0,"",IF(J93="",0,1))</x:f>
      </x:c>
      <x:c r="L93" s="18"/>
      <x:c r="M93" s="36" t="str">
        <x:f>IFERROR(IF(COUNTA(A93:H93,L93)=0,"",IF(AND(ISNUMBER(A93),ISNUMBER(B93),ISNUMBER(L93)),IF(OR(C93="",D93="",E93="",COUNTIFS('Kullanım'!$D$5:$D$24,SUBSTITUTE(SUBSTITUTE(SUBSTITUTE(E93,"~","~~"),"*","~*"),"?","~?"))&lt;&gt;1,AND(F93&lt;&gt;"Planlandı",F93&lt;&gt;"Tamamlandı",F93&lt;&gt;"İptal",F93&lt;&gt;"Gelmedi"),A93&lt;1,A93&gt;2958465,MOD(A93,1)&lt;&gt;0,B93&lt;0,B93&gt;=1,L93&lt;=0,MOD(L93,1)&lt;&gt;0,B93&lt;&gt;ROUND(B93*1440,0)/1440,ROUND(B93*1440,0)+L93&gt;=1440),"Kontrol gerekli",(ROUND(B93*1440,0)+L93)/1440),"Kontrol gerekli")),"Kontrol gerekli")</x:f>
      </x:c>
      <x:c r="N93" s="37" t="str">
        <x:f>IFERROR(IF(COUNTA(A93:H93,L93)=0,"",IF(NOT(ISNUMBER(M93)),"Kontrol gerekli",IF(F93="İptal","İptal",IF(COUNTIFS($A$8:$A$207,A93,$E$8:$E$207,SUBSTITUTE(SUBSTITUTE(SUBSTITUTE(E93,"~","~~"),"*","~*"),"?","~?"),$F$8:$F$207,"&lt;&gt;İptal",$M$8:$M$207,"Kontrol gerekli")&gt;0,"Kontrol gerekli",IF(COUNTIFS($A$8:$A$207,A93,$E$8:$E$207,SUBSTITUTE(SUBSTITUTE(SUBSTITUTE(E93,"~","~~"),"*","~*"),"?","~?"),$F$8:$F$207,"&lt;&gt;İptal",$B$8:$B$207,"&lt;"&amp;M93,$M$8:$M$207,"&gt;"&amp;B93)-1&gt;0,"Çakışma var","Çakışma yok"))))),"Kontrol gerekli")</x:f>
      </x:c>
    </x:row>
    <x:row r="94" ht="25" customHeight="1">
      <x:c r="A94" s="22"/>
      <x:c r="B94" s="24"/>
      <x:c r="C94" s="14"/>
      <x:c r="D94" s="14"/>
      <x:c r="E94" s="14"/>
      <x:c r="F94" s="14"/>
      <x:c r="G94" s="14"/>
      <x:c r="H94" s="18"/>
      <x:c r="I94" s="19" t="str">
        <x:f>IF(COUNTA(A94:H94)=0,"",IF(J94&lt;&gt;"","",IF(AND(F94="Tamamlandı",G94&lt;&gt;""),H94,0)))</x:f>
      </x:c>
      <x:c r="J94" s="16" t="str">
        <x:f>IF(COUNTA(A94:H94)=0,"",IF(OR(A94="",B94="",C94="",D94="",F94=""),"Eksik randevu bilgisi",IF(AND(F94&lt;&gt;"Planlandı",F94&lt;&gt;"Tamamlandı",F94&lt;&gt;"İptal",F94&lt;&gt;"Gelmedi"),"Durumu seçin",IF(G94="",IF(H94="","","Paket kodu eksik"),IF(COUNTIF(Paketler!$A$8:$A$107,G94)&lt;&gt;1,"Paket yok / kod tekrarı",IF(COUNTIFS(Paketler!$A$8:$A$107,G94,Paketler!$B$8:$B$107,C94)&lt;&gt;1,"Müşteri kodu uyuşmuyor",IF(AND(ISNUMBER(H94),H94&gt;0,MOD(H94,1)=0),"","Seans: pozitif tam sayı")))))))</x:f>
      </x:c>
      <x:c r="K94" s="16" t="str">
        <x:f>IF(COUNTA(A94:H94)=0,"",IF(J94="",0,1))</x:f>
      </x:c>
      <x:c r="L94" s="18"/>
      <x:c r="M94" s="36" t="str">
        <x:f>IFERROR(IF(COUNTA(A94:H94,L94)=0,"",IF(AND(ISNUMBER(A94),ISNUMBER(B94),ISNUMBER(L94)),IF(OR(C94="",D94="",E94="",COUNTIFS('Kullanım'!$D$5:$D$24,SUBSTITUTE(SUBSTITUTE(SUBSTITUTE(E94,"~","~~"),"*","~*"),"?","~?"))&lt;&gt;1,AND(F94&lt;&gt;"Planlandı",F94&lt;&gt;"Tamamlandı",F94&lt;&gt;"İptal",F94&lt;&gt;"Gelmedi"),A94&lt;1,A94&gt;2958465,MOD(A94,1)&lt;&gt;0,B94&lt;0,B94&gt;=1,L94&lt;=0,MOD(L94,1)&lt;&gt;0,B94&lt;&gt;ROUND(B94*1440,0)/1440,ROUND(B94*1440,0)+L94&gt;=1440),"Kontrol gerekli",(ROUND(B94*1440,0)+L94)/1440),"Kontrol gerekli")),"Kontrol gerekli")</x:f>
      </x:c>
      <x:c r="N94" s="37" t="str">
        <x:f>IFERROR(IF(COUNTA(A94:H94,L94)=0,"",IF(NOT(ISNUMBER(M94)),"Kontrol gerekli",IF(F94="İptal","İptal",IF(COUNTIFS($A$8:$A$207,A94,$E$8:$E$207,SUBSTITUTE(SUBSTITUTE(SUBSTITUTE(E94,"~","~~"),"*","~*"),"?","~?"),$F$8:$F$207,"&lt;&gt;İptal",$M$8:$M$207,"Kontrol gerekli")&gt;0,"Kontrol gerekli",IF(COUNTIFS($A$8:$A$207,A94,$E$8:$E$207,SUBSTITUTE(SUBSTITUTE(SUBSTITUTE(E94,"~","~~"),"*","~*"),"?","~?"),$F$8:$F$207,"&lt;&gt;İptal",$B$8:$B$207,"&lt;"&amp;M94,$M$8:$M$207,"&gt;"&amp;B94)-1&gt;0,"Çakışma var","Çakışma yok"))))),"Kontrol gerekli")</x:f>
      </x:c>
    </x:row>
    <x:row r="95" ht="25" customHeight="1">
      <x:c r="A95" s="22"/>
      <x:c r="B95" s="24"/>
      <x:c r="C95" s="14"/>
      <x:c r="D95" s="14"/>
      <x:c r="E95" s="14"/>
      <x:c r="F95" s="14"/>
      <x:c r="G95" s="14"/>
      <x:c r="H95" s="18"/>
      <x:c r="I95" s="19" t="str">
        <x:f>IF(COUNTA(A95:H95)=0,"",IF(J95&lt;&gt;"","",IF(AND(F95="Tamamlandı",G95&lt;&gt;""),H95,0)))</x:f>
      </x:c>
      <x:c r="J95" s="16" t="str">
        <x:f>IF(COUNTA(A95:H95)=0,"",IF(OR(A95="",B95="",C95="",D95="",F95=""),"Eksik randevu bilgisi",IF(AND(F95&lt;&gt;"Planlandı",F95&lt;&gt;"Tamamlandı",F95&lt;&gt;"İptal",F95&lt;&gt;"Gelmedi"),"Durumu seçin",IF(G95="",IF(H95="","","Paket kodu eksik"),IF(COUNTIF(Paketler!$A$8:$A$107,G95)&lt;&gt;1,"Paket yok / kod tekrarı",IF(COUNTIFS(Paketler!$A$8:$A$107,G95,Paketler!$B$8:$B$107,C95)&lt;&gt;1,"Müşteri kodu uyuşmuyor",IF(AND(ISNUMBER(H95),H95&gt;0,MOD(H95,1)=0),"","Seans: pozitif tam sayı")))))))</x:f>
      </x:c>
      <x:c r="K95" s="16" t="str">
        <x:f>IF(COUNTA(A95:H95)=0,"",IF(J95="",0,1))</x:f>
      </x:c>
      <x:c r="L95" s="18"/>
      <x:c r="M95" s="36" t="str">
        <x:f>IFERROR(IF(COUNTA(A95:H95,L95)=0,"",IF(AND(ISNUMBER(A95),ISNUMBER(B95),ISNUMBER(L95)),IF(OR(C95="",D95="",E95="",COUNTIFS('Kullanım'!$D$5:$D$24,SUBSTITUTE(SUBSTITUTE(SUBSTITUTE(E95,"~","~~"),"*","~*"),"?","~?"))&lt;&gt;1,AND(F95&lt;&gt;"Planlandı",F95&lt;&gt;"Tamamlandı",F95&lt;&gt;"İptal",F95&lt;&gt;"Gelmedi"),A95&lt;1,A95&gt;2958465,MOD(A95,1)&lt;&gt;0,B95&lt;0,B95&gt;=1,L95&lt;=0,MOD(L95,1)&lt;&gt;0,B95&lt;&gt;ROUND(B95*1440,0)/1440,ROUND(B95*1440,0)+L95&gt;=1440),"Kontrol gerekli",(ROUND(B95*1440,0)+L95)/1440),"Kontrol gerekli")),"Kontrol gerekli")</x:f>
      </x:c>
      <x:c r="N95" s="37" t="str">
        <x:f>IFERROR(IF(COUNTA(A95:H95,L95)=0,"",IF(NOT(ISNUMBER(M95)),"Kontrol gerekli",IF(F95="İptal","İptal",IF(COUNTIFS($A$8:$A$207,A95,$E$8:$E$207,SUBSTITUTE(SUBSTITUTE(SUBSTITUTE(E95,"~","~~"),"*","~*"),"?","~?"),$F$8:$F$207,"&lt;&gt;İptal",$M$8:$M$207,"Kontrol gerekli")&gt;0,"Kontrol gerekli",IF(COUNTIFS($A$8:$A$207,A95,$E$8:$E$207,SUBSTITUTE(SUBSTITUTE(SUBSTITUTE(E95,"~","~~"),"*","~*"),"?","~?"),$F$8:$F$207,"&lt;&gt;İptal",$B$8:$B$207,"&lt;"&amp;M95,$M$8:$M$207,"&gt;"&amp;B95)-1&gt;0,"Çakışma var","Çakışma yok"))))),"Kontrol gerekli")</x:f>
      </x:c>
    </x:row>
    <x:row r="96" ht="25" customHeight="1">
      <x:c r="A96" s="22"/>
      <x:c r="B96" s="24"/>
      <x:c r="C96" s="14"/>
      <x:c r="D96" s="14"/>
      <x:c r="E96" s="14"/>
      <x:c r="F96" s="14"/>
      <x:c r="G96" s="14"/>
      <x:c r="H96" s="18"/>
      <x:c r="I96" s="19" t="str">
        <x:f>IF(COUNTA(A96:H96)=0,"",IF(J96&lt;&gt;"","",IF(AND(F96="Tamamlandı",G96&lt;&gt;""),H96,0)))</x:f>
      </x:c>
      <x:c r="J96" s="16" t="str">
        <x:f>IF(COUNTA(A96:H96)=0,"",IF(OR(A96="",B96="",C96="",D96="",F96=""),"Eksik randevu bilgisi",IF(AND(F96&lt;&gt;"Planlandı",F96&lt;&gt;"Tamamlandı",F96&lt;&gt;"İptal",F96&lt;&gt;"Gelmedi"),"Durumu seçin",IF(G96="",IF(H96="","","Paket kodu eksik"),IF(COUNTIF(Paketler!$A$8:$A$107,G96)&lt;&gt;1,"Paket yok / kod tekrarı",IF(COUNTIFS(Paketler!$A$8:$A$107,G96,Paketler!$B$8:$B$107,C96)&lt;&gt;1,"Müşteri kodu uyuşmuyor",IF(AND(ISNUMBER(H96),H96&gt;0,MOD(H96,1)=0),"","Seans: pozitif tam sayı")))))))</x:f>
      </x:c>
      <x:c r="K96" s="16" t="str">
        <x:f>IF(COUNTA(A96:H96)=0,"",IF(J96="",0,1))</x:f>
      </x:c>
      <x:c r="L96" s="18"/>
      <x:c r="M96" s="36" t="str">
        <x:f>IFERROR(IF(COUNTA(A96:H96,L96)=0,"",IF(AND(ISNUMBER(A96),ISNUMBER(B96),ISNUMBER(L96)),IF(OR(C96="",D96="",E96="",COUNTIFS('Kullanım'!$D$5:$D$24,SUBSTITUTE(SUBSTITUTE(SUBSTITUTE(E96,"~","~~"),"*","~*"),"?","~?"))&lt;&gt;1,AND(F96&lt;&gt;"Planlandı",F96&lt;&gt;"Tamamlandı",F96&lt;&gt;"İptal",F96&lt;&gt;"Gelmedi"),A96&lt;1,A96&gt;2958465,MOD(A96,1)&lt;&gt;0,B96&lt;0,B96&gt;=1,L96&lt;=0,MOD(L96,1)&lt;&gt;0,B96&lt;&gt;ROUND(B96*1440,0)/1440,ROUND(B96*1440,0)+L96&gt;=1440),"Kontrol gerekli",(ROUND(B96*1440,0)+L96)/1440),"Kontrol gerekli")),"Kontrol gerekli")</x:f>
      </x:c>
      <x:c r="N96" s="37" t="str">
        <x:f>IFERROR(IF(COUNTA(A96:H96,L96)=0,"",IF(NOT(ISNUMBER(M96)),"Kontrol gerekli",IF(F96="İptal","İptal",IF(COUNTIFS($A$8:$A$207,A96,$E$8:$E$207,SUBSTITUTE(SUBSTITUTE(SUBSTITUTE(E96,"~","~~"),"*","~*"),"?","~?"),$F$8:$F$207,"&lt;&gt;İptal",$M$8:$M$207,"Kontrol gerekli")&gt;0,"Kontrol gerekli",IF(COUNTIFS($A$8:$A$207,A96,$E$8:$E$207,SUBSTITUTE(SUBSTITUTE(SUBSTITUTE(E96,"~","~~"),"*","~*"),"?","~?"),$F$8:$F$207,"&lt;&gt;İptal",$B$8:$B$207,"&lt;"&amp;M96,$M$8:$M$207,"&gt;"&amp;B96)-1&gt;0,"Çakışma var","Çakışma yok"))))),"Kontrol gerekli")</x:f>
      </x:c>
    </x:row>
    <x:row r="97" ht="25" customHeight="1">
      <x:c r="A97" s="22"/>
      <x:c r="B97" s="24"/>
      <x:c r="C97" s="14"/>
      <x:c r="D97" s="14"/>
      <x:c r="E97" s="14"/>
      <x:c r="F97" s="14"/>
      <x:c r="G97" s="14"/>
      <x:c r="H97" s="18"/>
      <x:c r="I97" s="19" t="str">
        <x:f>IF(COUNTA(A97:H97)=0,"",IF(J97&lt;&gt;"","",IF(AND(F97="Tamamlandı",G97&lt;&gt;""),H97,0)))</x:f>
      </x:c>
      <x:c r="J97" s="16" t="str">
        <x:f>IF(COUNTA(A97:H97)=0,"",IF(OR(A97="",B97="",C97="",D97="",F97=""),"Eksik randevu bilgisi",IF(AND(F97&lt;&gt;"Planlandı",F97&lt;&gt;"Tamamlandı",F97&lt;&gt;"İptal",F97&lt;&gt;"Gelmedi"),"Durumu seçin",IF(G97="",IF(H97="","","Paket kodu eksik"),IF(COUNTIF(Paketler!$A$8:$A$107,G97)&lt;&gt;1,"Paket yok / kod tekrarı",IF(COUNTIFS(Paketler!$A$8:$A$107,G97,Paketler!$B$8:$B$107,C97)&lt;&gt;1,"Müşteri kodu uyuşmuyor",IF(AND(ISNUMBER(H97),H97&gt;0,MOD(H97,1)=0),"","Seans: pozitif tam sayı")))))))</x:f>
      </x:c>
      <x:c r="K97" s="16" t="str">
        <x:f>IF(COUNTA(A97:H97)=0,"",IF(J97="",0,1))</x:f>
      </x:c>
      <x:c r="L97" s="18"/>
      <x:c r="M97" s="36" t="str">
        <x:f>IFERROR(IF(COUNTA(A97:H97,L97)=0,"",IF(AND(ISNUMBER(A97),ISNUMBER(B97),ISNUMBER(L97)),IF(OR(C97="",D97="",E97="",COUNTIFS('Kullanım'!$D$5:$D$24,SUBSTITUTE(SUBSTITUTE(SUBSTITUTE(E97,"~","~~"),"*","~*"),"?","~?"))&lt;&gt;1,AND(F97&lt;&gt;"Planlandı",F97&lt;&gt;"Tamamlandı",F97&lt;&gt;"İptal",F97&lt;&gt;"Gelmedi"),A97&lt;1,A97&gt;2958465,MOD(A97,1)&lt;&gt;0,B97&lt;0,B97&gt;=1,L97&lt;=0,MOD(L97,1)&lt;&gt;0,B97&lt;&gt;ROUND(B97*1440,0)/1440,ROUND(B97*1440,0)+L97&gt;=1440),"Kontrol gerekli",(ROUND(B97*1440,0)+L97)/1440),"Kontrol gerekli")),"Kontrol gerekli")</x:f>
      </x:c>
      <x:c r="N97" s="37" t="str">
        <x:f>IFERROR(IF(COUNTA(A97:H97,L97)=0,"",IF(NOT(ISNUMBER(M97)),"Kontrol gerekli",IF(F97="İptal","İptal",IF(COUNTIFS($A$8:$A$207,A97,$E$8:$E$207,SUBSTITUTE(SUBSTITUTE(SUBSTITUTE(E97,"~","~~"),"*","~*"),"?","~?"),$F$8:$F$207,"&lt;&gt;İptal",$M$8:$M$207,"Kontrol gerekli")&gt;0,"Kontrol gerekli",IF(COUNTIFS($A$8:$A$207,A97,$E$8:$E$207,SUBSTITUTE(SUBSTITUTE(SUBSTITUTE(E97,"~","~~"),"*","~*"),"?","~?"),$F$8:$F$207,"&lt;&gt;İptal",$B$8:$B$207,"&lt;"&amp;M97,$M$8:$M$207,"&gt;"&amp;B97)-1&gt;0,"Çakışma var","Çakışma yok"))))),"Kontrol gerekli")</x:f>
      </x:c>
    </x:row>
    <x:row r="98" ht="25" customHeight="1">
      <x:c r="A98" s="22"/>
      <x:c r="B98" s="24"/>
      <x:c r="C98" s="14"/>
      <x:c r="D98" s="14"/>
      <x:c r="E98" s="14"/>
      <x:c r="F98" s="14"/>
      <x:c r="G98" s="14"/>
      <x:c r="H98" s="18"/>
      <x:c r="I98" s="19" t="str">
        <x:f>IF(COUNTA(A98:H98)=0,"",IF(J98&lt;&gt;"","",IF(AND(F98="Tamamlandı",G98&lt;&gt;""),H98,0)))</x:f>
      </x:c>
      <x:c r="J98" s="16" t="str">
        <x:f>IF(COUNTA(A98:H98)=0,"",IF(OR(A98="",B98="",C98="",D98="",F98=""),"Eksik randevu bilgisi",IF(AND(F98&lt;&gt;"Planlandı",F98&lt;&gt;"Tamamlandı",F98&lt;&gt;"İptal",F98&lt;&gt;"Gelmedi"),"Durumu seçin",IF(G98="",IF(H98="","","Paket kodu eksik"),IF(COUNTIF(Paketler!$A$8:$A$107,G98)&lt;&gt;1,"Paket yok / kod tekrarı",IF(COUNTIFS(Paketler!$A$8:$A$107,G98,Paketler!$B$8:$B$107,C98)&lt;&gt;1,"Müşteri kodu uyuşmuyor",IF(AND(ISNUMBER(H98),H98&gt;0,MOD(H98,1)=0),"","Seans: pozitif tam sayı")))))))</x:f>
      </x:c>
      <x:c r="K98" s="16" t="str">
        <x:f>IF(COUNTA(A98:H98)=0,"",IF(J98="",0,1))</x:f>
      </x:c>
      <x:c r="L98" s="18"/>
      <x:c r="M98" s="36" t="str">
        <x:f>IFERROR(IF(COUNTA(A98:H98,L98)=0,"",IF(AND(ISNUMBER(A98),ISNUMBER(B98),ISNUMBER(L98)),IF(OR(C98="",D98="",E98="",COUNTIFS('Kullanım'!$D$5:$D$24,SUBSTITUTE(SUBSTITUTE(SUBSTITUTE(E98,"~","~~"),"*","~*"),"?","~?"))&lt;&gt;1,AND(F98&lt;&gt;"Planlandı",F98&lt;&gt;"Tamamlandı",F98&lt;&gt;"İptal",F98&lt;&gt;"Gelmedi"),A98&lt;1,A98&gt;2958465,MOD(A98,1)&lt;&gt;0,B98&lt;0,B98&gt;=1,L98&lt;=0,MOD(L98,1)&lt;&gt;0,B98&lt;&gt;ROUND(B98*1440,0)/1440,ROUND(B98*1440,0)+L98&gt;=1440),"Kontrol gerekli",(ROUND(B98*1440,0)+L98)/1440),"Kontrol gerekli")),"Kontrol gerekli")</x:f>
      </x:c>
      <x:c r="N98" s="37" t="str">
        <x:f>IFERROR(IF(COUNTA(A98:H98,L98)=0,"",IF(NOT(ISNUMBER(M98)),"Kontrol gerekli",IF(F98="İptal","İptal",IF(COUNTIFS($A$8:$A$207,A98,$E$8:$E$207,SUBSTITUTE(SUBSTITUTE(SUBSTITUTE(E98,"~","~~"),"*","~*"),"?","~?"),$F$8:$F$207,"&lt;&gt;İptal",$M$8:$M$207,"Kontrol gerekli")&gt;0,"Kontrol gerekli",IF(COUNTIFS($A$8:$A$207,A98,$E$8:$E$207,SUBSTITUTE(SUBSTITUTE(SUBSTITUTE(E98,"~","~~"),"*","~*"),"?","~?"),$F$8:$F$207,"&lt;&gt;İptal",$B$8:$B$207,"&lt;"&amp;M98,$M$8:$M$207,"&gt;"&amp;B98)-1&gt;0,"Çakışma var","Çakışma yok"))))),"Kontrol gerekli")</x:f>
      </x:c>
    </x:row>
    <x:row r="99" ht="25" customHeight="1">
      <x:c r="A99" s="22"/>
      <x:c r="B99" s="24"/>
      <x:c r="C99" s="14"/>
      <x:c r="D99" s="14"/>
      <x:c r="E99" s="14"/>
      <x:c r="F99" s="14"/>
      <x:c r="G99" s="14"/>
      <x:c r="H99" s="18"/>
      <x:c r="I99" s="19" t="str">
        <x:f>IF(COUNTA(A99:H99)=0,"",IF(J99&lt;&gt;"","",IF(AND(F99="Tamamlandı",G99&lt;&gt;""),H99,0)))</x:f>
      </x:c>
      <x:c r="J99" s="16" t="str">
        <x:f>IF(COUNTA(A99:H99)=0,"",IF(OR(A99="",B99="",C99="",D99="",F99=""),"Eksik randevu bilgisi",IF(AND(F99&lt;&gt;"Planlandı",F99&lt;&gt;"Tamamlandı",F99&lt;&gt;"İptal",F99&lt;&gt;"Gelmedi"),"Durumu seçin",IF(G99="",IF(H99="","","Paket kodu eksik"),IF(COUNTIF(Paketler!$A$8:$A$107,G99)&lt;&gt;1,"Paket yok / kod tekrarı",IF(COUNTIFS(Paketler!$A$8:$A$107,G99,Paketler!$B$8:$B$107,C99)&lt;&gt;1,"Müşteri kodu uyuşmuyor",IF(AND(ISNUMBER(H99),H99&gt;0,MOD(H99,1)=0),"","Seans: pozitif tam sayı")))))))</x:f>
      </x:c>
      <x:c r="K99" s="16" t="str">
        <x:f>IF(COUNTA(A99:H99)=0,"",IF(J99="",0,1))</x:f>
      </x:c>
      <x:c r="L99" s="18"/>
      <x:c r="M99" s="36" t="str">
        <x:f>IFERROR(IF(COUNTA(A99:H99,L99)=0,"",IF(AND(ISNUMBER(A99),ISNUMBER(B99),ISNUMBER(L99)),IF(OR(C99="",D99="",E99="",COUNTIFS('Kullanım'!$D$5:$D$24,SUBSTITUTE(SUBSTITUTE(SUBSTITUTE(E99,"~","~~"),"*","~*"),"?","~?"))&lt;&gt;1,AND(F99&lt;&gt;"Planlandı",F99&lt;&gt;"Tamamlandı",F99&lt;&gt;"İptal",F99&lt;&gt;"Gelmedi"),A99&lt;1,A99&gt;2958465,MOD(A99,1)&lt;&gt;0,B99&lt;0,B99&gt;=1,L99&lt;=0,MOD(L99,1)&lt;&gt;0,B99&lt;&gt;ROUND(B99*1440,0)/1440,ROUND(B99*1440,0)+L99&gt;=1440),"Kontrol gerekli",(ROUND(B99*1440,0)+L99)/1440),"Kontrol gerekli")),"Kontrol gerekli")</x:f>
      </x:c>
      <x:c r="N99" s="37" t="str">
        <x:f>IFERROR(IF(COUNTA(A99:H99,L99)=0,"",IF(NOT(ISNUMBER(M99)),"Kontrol gerekli",IF(F99="İptal","İptal",IF(COUNTIFS($A$8:$A$207,A99,$E$8:$E$207,SUBSTITUTE(SUBSTITUTE(SUBSTITUTE(E99,"~","~~"),"*","~*"),"?","~?"),$F$8:$F$207,"&lt;&gt;İptal",$M$8:$M$207,"Kontrol gerekli")&gt;0,"Kontrol gerekli",IF(COUNTIFS($A$8:$A$207,A99,$E$8:$E$207,SUBSTITUTE(SUBSTITUTE(SUBSTITUTE(E99,"~","~~"),"*","~*"),"?","~?"),$F$8:$F$207,"&lt;&gt;İptal",$B$8:$B$207,"&lt;"&amp;M99,$M$8:$M$207,"&gt;"&amp;B99)-1&gt;0,"Çakışma var","Çakışma yok"))))),"Kontrol gerekli")</x:f>
      </x:c>
    </x:row>
    <x:row r="100" ht="25" customHeight="1">
      <x:c r="A100" s="22"/>
      <x:c r="B100" s="24"/>
      <x:c r="C100" s="14"/>
      <x:c r="D100" s="14"/>
      <x:c r="E100" s="14"/>
      <x:c r="F100" s="14"/>
      <x:c r="G100" s="14"/>
      <x:c r="H100" s="18"/>
      <x:c r="I100" s="19" t="str">
        <x:f>IF(COUNTA(A100:H100)=0,"",IF(J100&lt;&gt;"","",IF(AND(F100="Tamamlandı",G100&lt;&gt;""),H100,0)))</x:f>
      </x:c>
      <x:c r="J100" s="16" t="str">
        <x:f>IF(COUNTA(A100:H100)=0,"",IF(OR(A100="",B100="",C100="",D100="",F100=""),"Eksik randevu bilgisi",IF(AND(F100&lt;&gt;"Planlandı",F100&lt;&gt;"Tamamlandı",F100&lt;&gt;"İptal",F100&lt;&gt;"Gelmedi"),"Durumu seçin",IF(G100="",IF(H100="","","Paket kodu eksik"),IF(COUNTIF(Paketler!$A$8:$A$107,G100)&lt;&gt;1,"Paket yok / kod tekrarı",IF(COUNTIFS(Paketler!$A$8:$A$107,G100,Paketler!$B$8:$B$107,C100)&lt;&gt;1,"Müşteri kodu uyuşmuyor",IF(AND(ISNUMBER(H100),H100&gt;0,MOD(H100,1)=0),"","Seans: pozitif tam sayı")))))))</x:f>
      </x:c>
      <x:c r="K100" s="16" t="str">
        <x:f>IF(COUNTA(A100:H100)=0,"",IF(J100="",0,1))</x:f>
      </x:c>
      <x:c r="L100" s="18"/>
      <x:c r="M100" s="36" t="str">
        <x:f>IFERROR(IF(COUNTA(A100:H100,L100)=0,"",IF(AND(ISNUMBER(A100),ISNUMBER(B100),ISNUMBER(L100)),IF(OR(C100="",D100="",E100="",COUNTIFS('Kullanım'!$D$5:$D$24,SUBSTITUTE(SUBSTITUTE(SUBSTITUTE(E100,"~","~~"),"*","~*"),"?","~?"))&lt;&gt;1,AND(F100&lt;&gt;"Planlandı",F100&lt;&gt;"Tamamlandı",F100&lt;&gt;"İptal",F100&lt;&gt;"Gelmedi"),A100&lt;1,A100&gt;2958465,MOD(A100,1)&lt;&gt;0,B100&lt;0,B100&gt;=1,L100&lt;=0,MOD(L100,1)&lt;&gt;0,B100&lt;&gt;ROUND(B100*1440,0)/1440,ROUND(B100*1440,0)+L100&gt;=1440),"Kontrol gerekli",(ROUND(B100*1440,0)+L100)/1440),"Kontrol gerekli")),"Kontrol gerekli")</x:f>
      </x:c>
      <x:c r="N100" s="37" t="str">
        <x:f>IFERROR(IF(COUNTA(A100:H100,L100)=0,"",IF(NOT(ISNUMBER(M100)),"Kontrol gerekli",IF(F100="İptal","İptal",IF(COUNTIFS($A$8:$A$207,A100,$E$8:$E$207,SUBSTITUTE(SUBSTITUTE(SUBSTITUTE(E100,"~","~~"),"*","~*"),"?","~?"),$F$8:$F$207,"&lt;&gt;İptal",$M$8:$M$207,"Kontrol gerekli")&gt;0,"Kontrol gerekli",IF(COUNTIFS($A$8:$A$207,A100,$E$8:$E$207,SUBSTITUTE(SUBSTITUTE(SUBSTITUTE(E100,"~","~~"),"*","~*"),"?","~?"),$F$8:$F$207,"&lt;&gt;İptal",$B$8:$B$207,"&lt;"&amp;M100,$M$8:$M$207,"&gt;"&amp;B100)-1&gt;0,"Çakışma var","Çakışma yok"))))),"Kontrol gerekli")</x:f>
      </x:c>
    </x:row>
    <x:row r="101" ht="25" customHeight="1">
      <x:c r="A101" s="22"/>
      <x:c r="B101" s="24"/>
      <x:c r="C101" s="14"/>
      <x:c r="D101" s="14"/>
      <x:c r="E101" s="14"/>
      <x:c r="F101" s="14"/>
      <x:c r="G101" s="14"/>
      <x:c r="H101" s="18"/>
      <x:c r="I101" s="19" t="str">
        <x:f>IF(COUNTA(A101:H101)=0,"",IF(J101&lt;&gt;"","",IF(AND(F101="Tamamlandı",G101&lt;&gt;""),H101,0)))</x:f>
      </x:c>
      <x:c r="J101" s="16" t="str">
        <x:f>IF(COUNTA(A101:H101)=0,"",IF(OR(A101="",B101="",C101="",D101="",F101=""),"Eksik randevu bilgisi",IF(AND(F101&lt;&gt;"Planlandı",F101&lt;&gt;"Tamamlandı",F101&lt;&gt;"İptal",F101&lt;&gt;"Gelmedi"),"Durumu seçin",IF(G101="",IF(H101="","","Paket kodu eksik"),IF(COUNTIF(Paketler!$A$8:$A$107,G101)&lt;&gt;1,"Paket yok / kod tekrarı",IF(COUNTIFS(Paketler!$A$8:$A$107,G101,Paketler!$B$8:$B$107,C101)&lt;&gt;1,"Müşteri kodu uyuşmuyor",IF(AND(ISNUMBER(H101),H101&gt;0,MOD(H101,1)=0),"","Seans: pozitif tam sayı")))))))</x:f>
      </x:c>
      <x:c r="K101" s="16" t="str">
        <x:f>IF(COUNTA(A101:H101)=0,"",IF(J101="",0,1))</x:f>
      </x:c>
      <x:c r="L101" s="18"/>
      <x:c r="M101" s="36" t="str">
        <x:f>IFERROR(IF(COUNTA(A101:H101,L101)=0,"",IF(AND(ISNUMBER(A101),ISNUMBER(B101),ISNUMBER(L101)),IF(OR(C101="",D101="",E101="",COUNTIFS('Kullanım'!$D$5:$D$24,SUBSTITUTE(SUBSTITUTE(SUBSTITUTE(E101,"~","~~"),"*","~*"),"?","~?"))&lt;&gt;1,AND(F101&lt;&gt;"Planlandı",F101&lt;&gt;"Tamamlandı",F101&lt;&gt;"İptal",F101&lt;&gt;"Gelmedi"),A101&lt;1,A101&gt;2958465,MOD(A101,1)&lt;&gt;0,B101&lt;0,B101&gt;=1,L101&lt;=0,MOD(L101,1)&lt;&gt;0,B101&lt;&gt;ROUND(B101*1440,0)/1440,ROUND(B101*1440,0)+L101&gt;=1440),"Kontrol gerekli",(ROUND(B101*1440,0)+L101)/1440),"Kontrol gerekli")),"Kontrol gerekli")</x:f>
      </x:c>
      <x:c r="N101" s="37" t="str">
        <x:f>IFERROR(IF(COUNTA(A101:H101,L101)=0,"",IF(NOT(ISNUMBER(M101)),"Kontrol gerekli",IF(F101="İptal","İptal",IF(COUNTIFS($A$8:$A$207,A101,$E$8:$E$207,SUBSTITUTE(SUBSTITUTE(SUBSTITUTE(E101,"~","~~"),"*","~*"),"?","~?"),$F$8:$F$207,"&lt;&gt;İptal",$M$8:$M$207,"Kontrol gerekli")&gt;0,"Kontrol gerekli",IF(COUNTIFS($A$8:$A$207,A101,$E$8:$E$207,SUBSTITUTE(SUBSTITUTE(SUBSTITUTE(E101,"~","~~"),"*","~*"),"?","~?"),$F$8:$F$207,"&lt;&gt;İptal",$B$8:$B$207,"&lt;"&amp;M101,$M$8:$M$207,"&gt;"&amp;B101)-1&gt;0,"Çakışma var","Çakışma yok"))))),"Kontrol gerekli")</x:f>
      </x:c>
    </x:row>
    <x:row r="102" ht="25" customHeight="1">
      <x:c r="A102" s="22"/>
      <x:c r="B102" s="24"/>
      <x:c r="C102" s="14"/>
      <x:c r="D102" s="14"/>
      <x:c r="E102" s="14"/>
      <x:c r="F102" s="14"/>
      <x:c r="G102" s="14"/>
      <x:c r="H102" s="18"/>
      <x:c r="I102" s="19" t="str">
        <x:f>IF(COUNTA(A102:H102)=0,"",IF(J102&lt;&gt;"","",IF(AND(F102="Tamamlandı",G102&lt;&gt;""),H102,0)))</x:f>
      </x:c>
      <x:c r="J102" s="16" t="str">
        <x:f>IF(COUNTA(A102:H102)=0,"",IF(OR(A102="",B102="",C102="",D102="",F102=""),"Eksik randevu bilgisi",IF(AND(F102&lt;&gt;"Planlandı",F102&lt;&gt;"Tamamlandı",F102&lt;&gt;"İptal",F102&lt;&gt;"Gelmedi"),"Durumu seçin",IF(G102="",IF(H102="","","Paket kodu eksik"),IF(COUNTIF(Paketler!$A$8:$A$107,G102)&lt;&gt;1,"Paket yok / kod tekrarı",IF(COUNTIFS(Paketler!$A$8:$A$107,G102,Paketler!$B$8:$B$107,C102)&lt;&gt;1,"Müşteri kodu uyuşmuyor",IF(AND(ISNUMBER(H102),H102&gt;0,MOD(H102,1)=0),"","Seans: pozitif tam sayı")))))))</x:f>
      </x:c>
      <x:c r="K102" s="16" t="str">
        <x:f>IF(COUNTA(A102:H102)=0,"",IF(J102="",0,1))</x:f>
      </x:c>
      <x:c r="L102" s="18"/>
      <x:c r="M102" s="36" t="str">
        <x:f>IFERROR(IF(COUNTA(A102:H102,L102)=0,"",IF(AND(ISNUMBER(A102),ISNUMBER(B102),ISNUMBER(L102)),IF(OR(C102="",D102="",E102="",COUNTIFS('Kullanım'!$D$5:$D$24,SUBSTITUTE(SUBSTITUTE(SUBSTITUTE(E102,"~","~~"),"*","~*"),"?","~?"))&lt;&gt;1,AND(F102&lt;&gt;"Planlandı",F102&lt;&gt;"Tamamlandı",F102&lt;&gt;"İptal",F102&lt;&gt;"Gelmedi"),A102&lt;1,A102&gt;2958465,MOD(A102,1)&lt;&gt;0,B102&lt;0,B102&gt;=1,L102&lt;=0,MOD(L102,1)&lt;&gt;0,B102&lt;&gt;ROUND(B102*1440,0)/1440,ROUND(B102*1440,0)+L102&gt;=1440),"Kontrol gerekli",(ROUND(B102*1440,0)+L102)/1440),"Kontrol gerekli")),"Kontrol gerekli")</x:f>
      </x:c>
      <x:c r="N102" s="37" t="str">
        <x:f>IFERROR(IF(COUNTA(A102:H102,L102)=0,"",IF(NOT(ISNUMBER(M102)),"Kontrol gerekli",IF(F102="İptal","İptal",IF(COUNTIFS($A$8:$A$207,A102,$E$8:$E$207,SUBSTITUTE(SUBSTITUTE(SUBSTITUTE(E102,"~","~~"),"*","~*"),"?","~?"),$F$8:$F$207,"&lt;&gt;İptal",$M$8:$M$207,"Kontrol gerekli")&gt;0,"Kontrol gerekli",IF(COUNTIFS($A$8:$A$207,A102,$E$8:$E$207,SUBSTITUTE(SUBSTITUTE(SUBSTITUTE(E102,"~","~~"),"*","~*"),"?","~?"),$F$8:$F$207,"&lt;&gt;İptal",$B$8:$B$207,"&lt;"&amp;M102,$M$8:$M$207,"&gt;"&amp;B102)-1&gt;0,"Çakışma var","Çakışma yok"))))),"Kontrol gerekli")</x:f>
      </x:c>
    </x:row>
    <x:row r="103" ht="25" customHeight="1">
      <x:c r="A103" s="22"/>
      <x:c r="B103" s="24"/>
      <x:c r="C103" s="14"/>
      <x:c r="D103" s="14"/>
      <x:c r="E103" s="14"/>
      <x:c r="F103" s="14"/>
      <x:c r="G103" s="14"/>
      <x:c r="H103" s="18"/>
      <x:c r="I103" s="19" t="str">
        <x:f>IF(COUNTA(A103:H103)=0,"",IF(J103&lt;&gt;"","",IF(AND(F103="Tamamlandı",G103&lt;&gt;""),H103,0)))</x:f>
      </x:c>
      <x:c r="J103" s="16" t="str">
        <x:f>IF(COUNTA(A103:H103)=0,"",IF(OR(A103="",B103="",C103="",D103="",F103=""),"Eksik randevu bilgisi",IF(AND(F103&lt;&gt;"Planlandı",F103&lt;&gt;"Tamamlandı",F103&lt;&gt;"İptal",F103&lt;&gt;"Gelmedi"),"Durumu seçin",IF(G103="",IF(H103="","","Paket kodu eksik"),IF(COUNTIF(Paketler!$A$8:$A$107,G103)&lt;&gt;1,"Paket yok / kod tekrarı",IF(COUNTIFS(Paketler!$A$8:$A$107,G103,Paketler!$B$8:$B$107,C103)&lt;&gt;1,"Müşteri kodu uyuşmuyor",IF(AND(ISNUMBER(H103),H103&gt;0,MOD(H103,1)=0),"","Seans: pozitif tam sayı")))))))</x:f>
      </x:c>
      <x:c r="K103" s="16" t="str">
        <x:f>IF(COUNTA(A103:H103)=0,"",IF(J103="",0,1))</x:f>
      </x:c>
      <x:c r="L103" s="18"/>
      <x:c r="M103" s="36" t="str">
        <x:f>IFERROR(IF(COUNTA(A103:H103,L103)=0,"",IF(AND(ISNUMBER(A103),ISNUMBER(B103),ISNUMBER(L103)),IF(OR(C103="",D103="",E103="",COUNTIFS('Kullanım'!$D$5:$D$24,SUBSTITUTE(SUBSTITUTE(SUBSTITUTE(E103,"~","~~"),"*","~*"),"?","~?"))&lt;&gt;1,AND(F103&lt;&gt;"Planlandı",F103&lt;&gt;"Tamamlandı",F103&lt;&gt;"İptal",F103&lt;&gt;"Gelmedi"),A103&lt;1,A103&gt;2958465,MOD(A103,1)&lt;&gt;0,B103&lt;0,B103&gt;=1,L103&lt;=0,MOD(L103,1)&lt;&gt;0,B103&lt;&gt;ROUND(B103*1440,0)/1440,ROUND(B103*1440,0)+L103&gt;=1440),"Kontrol gerekli",(ROUND(B103*1440,0)+L103)/1440),"Kontrol gerekli")),"Kontrol gerekli")</x:f>
      </x:c>
      <x:c r="N103" s="37" t="str">
        <x:f>IFERROR(IF(COUNTA(A103:H103,L103)=0,"",IF(NOT(ISNUMBER(M103)),"Kontrol gerekli",IF(F103="İptal","İptal",IF(COUNTIFS($A$8:$A$207,A103,$E$8:$E$207,SUBSTITUTE(SUBSTITUTE(SUBSTITUTE(E103,"~","~~"),"*","~*"),"?","~?"),$F$8:$F$207,"&lt;&gt;İptal",$M$8:$M$207,"Kontrol gerekli")&gt;0,"Kontrol gerekli",IF(COUNTIFS($A$8:$A$207,A103,$E$8:$E$207,SUBSTITUTE(SUBSTITUTE(SUBSTITUTE(E103,"~","~~"),"*","~*"),"?","~?"),$F$8:$F$207,"&lt;&gt;İptal",$B$8:$B$207,"&lt;"&amp;M103,$M$8:$M$207,"&gt;"&amp;B103)-1&gt;0,"Çakışma var","Çakışma yok"))))),"Kontrol gerekli")</x:f>
      </x:c>
    </x:row>
    <x:row r="104" ht="25" customHeight="1">
      <x:c r="A104" s="22"/>
      <x:c r="B104" s="24"/>
      <x:c r="C104" s="14"/>
      <x:c r="D104" s="14"/>
      <x:c r="E104" s="14"/>
      <x:c r="F104" s="14"/>
      <x:c r="G104" s="14"/>
      <x:c r="H104" s="18"/>
      <x:c r="I104" s="19" t="str">
        <x:f>IF(COUNTA(A104:H104)=0,"",IF(J104&lt;&gt;"","",IF(AND(F104="Tamamlandı",G104&lt;&gt;""),H104,0)))</x:f>
      </x:c>
      <x:c r="J104" s="16" t="str">
        <x:f>IF(COUNTA(A104:H104)=0,"",IF(OR(A104="",B104="",C104="",D104="",F104=""),"Eksik randevu bilgisi",IF(AND(F104&lt;&gt;"Planlandı",F104&lt;&gt;"Tamamlandı",F104&lt;&gt;"İptal",F104&lt;&gt;"Gelmedi"),"Durumu seçin",IF(G104="",IF(H104="","","Paket kodu eksik"),IF(COUNTIF(Paketler!$A$8:$A$107,G104)&lt;&gt;1,"Paket yok / kod tekrarı",IF(COUNTIFS(Paketler!$A$8:$A$107,G104,Paketler!$B$8:$B$107,C104)&lt;&gt;1,"Müşteri kodu uyuşmuyor",IF(AND(ISNUMBER(H104),H104&gt;0,MOD(H104,1)=0),"","Seans: pozitif tam sayı")))))))</x:f>
      </x:c>
      <x:c r="K104" s="16" t="str">
        <x:f>IF(COUNTA(A104:H104)=0,"",IF(J104="",0,1))</x:f>
      </x:c>
      <x:c r="L104" s="18"/>
      <x:c r="M104" s="36" t="str">
        <x:f>IFERROR(IF(COUNTA(A104:H104,L104)=0,"",IF(AND(ISNUMBER(A104),ISNUMBER(B104),ISNUMBER(L104)),IF(OR(C104="",D104="",E104="",COUNTIFS('Kullanım'!$D$5:$D$24,SUBSTITUTE(SUBSTITUTE(SUBSTITUTE(E104,"~","~~"),"*","~*"),"?","~?"))&lt;&gt;1,AND(F104&lt;&gt;"Planlandı",F104&lt;&gt;"Tamamlandı",F104&lt;&gt;"İptal",F104&lt;&gt;"Gelmedi"),A104&lt;1,A104&gt;2958465,MOD(A104,1)&lt;&gt;0,B104&lt;0,B104&gt;=1,L104&lt;=0,MOD(L104,1)&lt;&gt;0,B104&lt;&gt;ROUND(B104*1440,0)/1440,ROUND(B104*1440,0)+L104&gt;=1440),"Kontrol gerekli",(ROUND(B104*1440,0)+L104)/1440),"Kontrol gerekli")),"Kontrol gerekli")</x:f>
      </x:c>
      <x:c r="N104" s="37" t="str">
        <x:f>IFERROR(IF(COUNTA(A104:H104,L104)=0,"",IF(NOT(ISNUMBER(M104)),"Kontrol gerekli",IF(F104="İptal","İptal",IF(COUNTIFS($A$8:$A$207,A104,$E$8:$E$207,SUBSTITUTE(SUBSTITUTE(SUBSTITUTE(E104,"~","~~"),"*","~*"),"?","~?"),$F$8:$F$207,"&lt;&gt;İptal",$M$8:$M$207,"Kontrol gerekli")&gt;0,"Kontrol gerekli",IF(COUNTIFS($A$8:$A$207,A104,$E$8:$E$207,SUBSTITUTE(SUBSTITUTE(SUBSTITUTE(E104,"~","~~"),"*","~*"),"?","~?"),$F$8:$F$207,"&lt;&gt;İptal",$B$8:$B$207,"&lt;"&amp;M104,$M$8:$M$207,"&gt;"&amp;B104)-1&gt;0,"Çakışma var","Çakışma yok"))))),"Kontrol gerekli")</x:f>
      </x:c>
    </x:row>
    <x:row r="105" ht="25" customHeight="1">
      <x:c r="A105" s="22"/>
      <x:c r="B105" s="24"/>
      <x:c r="C105" s="14"/>
      <x:c r="D105" s="14"/>
      <x:c r="E105" s="14"/>
      <x:c r="F105" s="14"/>
      <x:c r="G105" s="14"/>
      <x:c r="H105" s="18"/>
      <x:c r="I105" s="19" t="str">
        <x:f>IF(COUNTA(A105:H105)=0,"",IF(J105&lt;&gt;"","",IF(AND(F105="Tamamlandı",G105&lt;&gt;""),H105,0)))</x:f>
      </x:c>
      <x:c r="J105" s="16" t="str">
        <x:f>IF(COUNTA(A105:H105)=0,"",IF(OR(A105="",B105="",C105="",D105="",F105=""),"Eksik randevu bilgisi",IF(AND(F105&lt;&gt;"Planlandı",F105&lt;&gt;"Tamamlandı",F105&lt;&gt;"İptal",F105&lt;&gt;"Gelmedi"),"Durumu seçin",IF(G105="",IF(H105="","","Paket kodu eksik"),IF(COUNTIF(Paketler!$A$8:$A$107,G105)&lt;&gt;1,"Paket yok / kod tekrarı",IF(COUNTIFS(Paketler!$A$8:$A$107,G105,Paketler!$B$8:$B$107,C105)&lt;&gt;1,"Müşteri kodu uyuşmuyor",IF(AND(ISNUMBER(H105),H105&gt;0,MOD(H105,1)=0),"","Seans: pozitif tam sayı")))))))</x:f>
      </x:c>
      <x:c r="K105" s="16" t="str">
        <x:f>IF(COUNTA(A105:H105)=0,"",IF(J105="",0,1))</x:f>
      </x:c>
      <x:c r="L105" s="18"/>
      <x:c r="M105" s="36" t="str">
        <x:f>IFERROR(IF(COUNTA(A105:H105,L105)=0,"",IF(AND(ISNUMBER(A105),ISNUMBER(B105),ISNUMBER(L105)),IF(OR(C105="",D105="",E105="",COUNTIFS('Kullanım'!$D$5:$D$24,SUBSTITUTE(SUBSTITUTE(SUBSTITUTE(E105,"~","~~"),"*","~*"),"?","~?"))&lt;&gt;1,AND(F105&lt;&gt;"Planlandı",F105&lt;&gt;"Tamamlandı",F105&lt;&gt;"İptal",F105&lt;&gt;"Gelmedi"),A105&lt;1,A105&gt;2958465,MOD(A105,1)&lt;&gt;0,B105&lt;0,B105&gt;=1,L105&lt;=0,MOD(L105,1)&lt;&gt;0,B105&lt;&gt;ROUND(B105*1440,0)/1440,ROUND(B105*1440,0)+L105&gt;=1440),"Kontrol gerekli",(ROUND(B105*1440,0)+L105)/1440),"Kontrol gerekli")),"Kontrol gerekli")</x:f>
      </x:c>
      <x:c r="N105" s="37" t="str">
        <x:f>IFERROR(IF(COUNTA(A105:H105,L105)=0,"",IF(NOT(ISNUMBER(M105)),"Kontrol gerekli",IF(F105="İptal","İptal",IF(COUNTIFS($A$8:$A$207,A105,$E$8:$E$207,SUBSTITUTE(SUBSTITUTE(SUBSTITUTE(E105,"~","~~"),"*","~*"),"?","~?"),$F$8:$F$207,"&lt;&gt;İptal",$M$8:$M$207,"Kontrol gerekli")&gt;0,"Kontrol gerekli",IF(COUNTIFS($A$8:$A$207,A105,$E$8:$E$207,SUBSTITUTE(SUBSTITUTE(SUBSTITUTE(E105,"~","~~"),"*","~*"),"?","~?"),$F$8:$F$207,"&lt;&gt;İptal",$B$8:$B$207,"&lt;"&amp;M105,$M$8:$M$207,"&gt;"&amp;B105)-1&gt;0,"Çakışma var","Çakışma yok"))))),"Kontrol gerekli")</x:f>
      </x:c>
    </x:row>
    <x:row r="106" ht="25" customHeight="1">
      <x:c r="A106" s="22"/>
      <x:c r="B106" s="24"/>
      <x:c r="C106" s="14"/>
      <x:c r="D106" s="14"/>
      <x:c r="E106" s="14"/>
      <x:c r="F106" s="14"/>
      <x:c r="G106" s="14"/>
      <x:c r="H106" s="18"/>
      <x:c r="I106" s="19" t="str">
        <x:f>IF(COUNTA(A106:H106)=0,"",IF(J106&lt;&gt;"","",IF(AND(F106="Tamamlandı",G106&lt;&gt;""),H106,0)))</x:f>
      </x:c>
      <x:c r="J106" s="16" t="str">
        <x:f>IF(COUNTA(A106:H106)=0,"",IF(OR(A106="",B106="",C106="",D106="",F106=""),"Eksik randevu bilgisi",IF(AND(F106&lt;&gt;"Planlandı",F106&lt;&gt;"Tamamlandı",F106&lt;&gt;"İptal",F106&lt;&gt;"Gelmedi"),"Durumu seçin",IF(G106="",IF(H106="","","Paket kodu eksik"),IF(COUNTIF(Paketler!$A$8:$A$107,G106)&lt;&gt;1,"Paket yok / kod tekrarı",IF(COUNTIFS(Paketler!$A$8:$A$107,G106,Paketler!$B$8:$B$107,C106)&lt;&gt;1,"Müşteri kodu uyuşmuyor",IF(AND(ISNUMBER(H106),H106&gt;0,MOD(H106,1)=0),"","Seans: pozitif tam sayı")))))))</x:f>
      </x:c>
      <x:c r="K106" s="16" t="str">
        <x:f>IF(COUNTA(A106:H106)=0,"",IF(J106="",0,1))</x:f>
      </x:c>
      <x:c r="L106" s="18"/>
      <x:c r="M106" s="36" t="str">
        <x:f>IFERROR(IF(COUNTA(A106:H106,L106)=0,"",IF(AND(ISNUMBER(A106),ISNUMBER(B106),ISNUMBER(L106)),IF(OR(C106="",D106="",E106="",COUNTIFS('Kullanım'!$D$5:$D$24,SUBSTITUTE(SUBSTITUTE(SUBSTITUTE(E106,"~","~~"),"*","~*"),"?","~?"))&lt;&gt;1,AND(F106&lt;&gt;"Planlandı",F106&lt;&gt;"Tamamlandı",F106&lt;&gt;"İptal",F106&lt;&gt;"Gelmedi"),A106&lt;1,A106&gt;2958465,MOD(A106,1)&lt;&gt;0,B106&lt;0,B106&gt;=1,L106&lt;=0,MOD(L106,1)&lt;&gt;0,B106&lt;&gt;ROUND(B106*1440,0)/1440,ROUND(B106*1440,0)+L106&gt;=1440),"Kontrol gerekli",(ROUND(B106*1440,0)+L106)/1440),"Kontrol gerekli")),"Kontrol gerekli")</x:f>
      </x:c>
      <x:c r="N106" s="37" t="str">
        <x:f>IFERROR(IF(COUNTA(A106:H106,L106)=0,"",IF(NOT(ISNUMBER(M106)),"Kontrol gerekli",IF(F106="İptal","İptal",IF(COUNTIFS($A$8:$A$207,A106,$E$8:$E$207,SUBSTITUTE(SUBSTITUTE(SUBSTITUTE(E106,"~","~~"),"*","~*"),"?","~?"),$F$8:$F$207,"&lt;&gt;İptal",$M$8:$M$207,"Kontrol gerekli")&gt;0,"Kontrol gerekli",IF(COUNTIFS($A$8:$A$207,A106,$E$8:$E$207,SUBSTITUTE(SUBSTITUTE(SUBSTITUTE(E106,"~","~~"),"*","~*"),"?","~?"),$F$8:$F$207,"&lt;&gt;İptal",$B$8:$B$207,"&lt;"&amp;M106,$M$8:$M$207,"&gt;"&amp;B106)-1&gt;0,"Çakışma var","Çakışma yok"))))),"Kontrol gerekli")</x:f>
      </x:c>
    </x:row>
    <x:row r="107" ht="25" customHeight="1">
      <x:c r="A107" s="22"/>
      <x:c r="B107" s="24"/>
      <x:c r="C107" s="14"/>
      <x:c r="D107" s="14"/>
      <x:c r="E107" s="14"/>
      <x:c r="F107" s="14"/>
      <x:c r="G107" s="14"/>
      <x:c r="H107" s="18"/>
      <x:c r="I107" s="19" t="str">
        <x:f>IF(COUNTA(A107:H107)=0,"",IF(J107&lt;&gt;"","",IF(AND(F107="Tamamlandı",G107&lt;&gt;""),H107,0)))</x:f>
      </x:c>
      <x:c r="J107" s="16" t="str">
        <x:f>IF(COUNTA(A107:H107)=0,"",IF(OR(A107="",B107="",C107="",D107="",F107=""),"Eksik randevu bilgisi",IF(AND(F107&lt;&gt;"Planlandı",F107&lt;&gt;"Tamamlandı",F107&lt;&gt;"İptal",F107&lt;&gt;"Gelmedi"),"Durumu seçin",IF(G107="",IF(H107="","","Paket kodu eksik"),IF(COUNTIF(Paketler!$A$8:$A$107,G107)&lt;&gt;1,"Paket yok / kod tekrarı",IF(COUNTIFS(Paketler!$A$8:$A$107,G107,Paketler!$B$8:$B$107,C107)&lt;&gt;1,"Müşteri kodu uyuşmuyor",IF(AND(ISNUMBER(H107),H107&gt;0,MOD(H107,1)=0),"","Seans: pozitif tam sayı")))))))</x:f>
      </x:c>
      <x:c r="K107" s="16" t="str">
        <x:f>IF(COUNTA(A107:H107)=0,"",IF(J107="",0,1))</x:f>
      </x:c>
      <x:c r="L107" s="18"/>
      <x:c r="M107" s="36" t="str">
        <x:f>IFERROR(IF(COUNTA(A107:H107,L107)=0,"",IF(AND(ISNUMBER(A107),ISNUMBER(B107),ISNUMBER(L107)),IF(OR(C107="",D107="",E107="",COUNTIFS('Kullanım'!$D$5:$D$24,SUBSTITUTE(SUBSTITUTE(SUBSTITUTE(E107,"~","~~"),"*","~*"),"?","~?"))&lt;&gt;1,AND(F107&lt;&gt;"Planlandı",F107&lt;&gt;"Tamamlandı",F107&lt;&gt;"İptal",F107&lt;&gt;"Gelmedi"),A107&lt;1,A107&gt;2958465,MOD(A107,1)&lt;&gt;0,B107&lt;0,B107&gt;=1,L107&lt;=0,MOD(L107,1)&lt;&gt;0,B107&lt;&gt;ROUND(B107*1440,0)/1440,ROUND(B107*1440,0)+L107&gt;=1440),"Kontrol gerekli",(ROUND(B107*1440,0)+L107)/1440),"Kontrol gerekli")),"Kontrol gerekli")</x:f>
      </x:c>
      <x:c r="N107" s="37" t="str">
        <x:f>IFERROR(IF(COUNTA(A107:H107,L107)=0,"",IF(NOT(ISNUMBER(M107)),"Kontrol gerekli",IF(F107="İptal","İptal",IF(COUNTIFS($A$8:$A$207,A107,$E$8:$E$207,SUBSTITUTE(SUBSTITUTE(SUBSTITUTE(E107,"~","~~"),"*","~*"),"?","~?"),$F$8:$F$207,"&lt;&gt;İptal",$M$8:$M$207,"Kontrol gerekli")&gt;0,"Kontrol gerekli",IF(COUNTIFS($A$8:$A$207,A107,$E$8:$E$207,SUBSTITUTE(SUBSTITUTE(SUBSTITUTE(E107,"~","~~"),"*","~*"),"?","~?"),$F$8:$F$207,"&lt;&gt;İptal",$B$8:$B$207,"&lt;"&amp;M107,$M$8:$M$207,"&gt;"&amp;B107)-1&gt;0,"Çakışma var","Çakışma yok"))))),"Kontrol gerekli")</x:f>
      </x:c>
    </x:row>
    <x:row r="108" ht="25" customHeight="1">
      <x:c r="A108" s="22"/>
      <x:c r="B108" s="24"/>
      <x:c r="C108" s="14"/>
      <x:c r="D108" s="14"/>
      <x:c r="E108" s="14"/>
      <x:c r="F108" s="14"/>
      <x:c r="G108" s="14"/>
      <x:c r="H108" s="18"/>
      <x:c r="I108" s="19" t="str">
        <x:f>IF(COUNTA(A108:H108)=0,"",IF(J108&lt;&gt;"","",IF(AND(F108="Tamamlandı",G108&lt;&gt;""),H108,0)))</x:f>
      </x:c>
      <x:c r="J108" s="16" t="str">
        <x:f>IF(COUNTA(A108:H108)=0,"",IF(OR(A108="",B108="",C108="",D108="",F108=""),"Eksik randevu bilgisi",IF(AND(F108&lt;&gt;"Planlandı",F108&lt;&gt;"Tamamlandı",F108&lt;&gt;"İptal",F108&lt;&gt;"Gelmedi"),"Durumu seçin",IF(G108="",IF(H108="","","Paket kodu eksik"),IF(COUNTIF(Paketler!$A$8:$A$107,G108)&lt;&gt;1,"Paket yok / kod tekrarı",IF(COUNTIFS(Paketler!$A$8:$A$107,G108,Paketler!$B$8:$B$107,C108)&lt;&gt;1,"Müşteri kodu uyuşmuyor",IF(AND(ISNUMBER(H108),H108&gt;0,MOD(H108,1)=0),"","Seans: pozitif tam sayı")))))))</x:f>
      </x:c>
      <x:c r="K108" s="16" t="str">
        <x:f>IF(COUNTA(A108:H108)=0,"",IF(J108="",0,1))</x:f>
      </x:c>
      <x:c r="L108" s="18"/>
      <x:c r="M108" s="36" t="str">
        <x:f>IFERROR(IF(COUNTA(A108:H108,L108)=0,"",IF(AND(ISNUMBER(A108),ISNUMBER(B108),ISNUMBER(L108)),IF(OR(C108="",D108="",E108="",COUNTIFS('Kullanım'!$D$5:$D$24,SUBSTITUTE(SUBSTITUTE(SUBSTITUTE(E108,"~","~~"),"*","~*"),"?","~?"))&lt;&gt;1,AND(F108&lt;&gt;"Planlandı",F108&lt;&gt;"Tamamlandı",F108&lt;&gt;"İptal",F108&lt;&gt;"Gelmedi"),A108&lt;1,A108&gt;2958465,MOD(A108,1)&lt;&gt;0,B108&lt;0,B108&gt;=1,L108&lt;=0,MOD(L108,1)&lt;&gt;0,B108&lt;&gt;ROUND(B108*1440,0)/1440,ROUND(B108*1440,0)+L108&gt;=1440),"Kontrol gerekli",(ROUND(B108*1440,0)+L108)/1440),"Kontrol gerekli")),"Kontrol gerekli")</x:f>
      </x:c>
      <x:c r="N108" s="37" t="str">
        <x:f>IFERROR(IF(COUNTA(A108:H108,L108)=0,"",IF(NOT(ISNUMBER(M108)),"Kontrol gerekli",IF(F108="İptal","İptal",IF(COUNTIFS($A$8:$A$207,A108,$E$8:$E$207,SUBSTITUTE(SUBSTITUTE(SUBSTITUTE(E108,"~","~~"),"*","~*"),"?","~?"),$F$8:$F$207,"&lt;&gt;İptal",$M$8:$M$207,"Kontrol gerekli")&gt;0,"Kontrol gerekli",IF(COUNTIFS($A$8:$A$207,A108,$E$8:$E$207,SUBSTITUTE(SUBSTITUTE(SUBSTITUTE(E108,"~","~~"),"*","~*"),"?","~?"),$F$8:$F$207,"&lt;&gt;İptal",$B$8:$B$207,"&lt;"&amp;M108,$M$8:$M$207,"&gt;"&amp;B108)-1&gt;0,"Çakışma var","Çakışma yok"))))),"Kontrol gerekli")</x:f>
      </x:c>
    </x:row>
    <x:row r="109" ht="25" customHeight="1">
      <x:c r="A109" s="22"/>
      <x:c r="B109" s="24"/>
      <x:c r="C109" s="14"/>
      <x:c r="D109" s="14"/>
      <x:c r="E109" s="14"/>
      <x:c r="F109" s="14"/>
      <x:c r="G109" s="14"/>
      <x:c r="H109" s="18"/>
      <x:c r="I109" s="19" t="str">
        <x:f>IF(COUNTA(A109:H109)=0,"",IF(J109&lt;&gt;"","",IF(AND(F109="Tamamlandı",G109&lt;&gt;""),H109,0)))</x:f>
      </x:c>
      <x:c r="J109" s="16" t="str">
        <x:f>IF(COUNTA(A109:H109)=0,"",IF(OR(A109="",B109="",C109="",D109="",F109=""),"Eksik randevu bilgisi",IF(AND(F109&lt;&gt;"Planlandı",F109&lt;&gt;"Tamamlandı",F109&lt;&gt;"İptal",F109&lt;&gt;"Gelmedi"),"Durumu seçin",IF(G109="",IF(H109="","","Paket kodu eksik"),IF(COUNTIF(Paketler!$A$8:$A$107,G109)&lt;&gt;1,"Paket yok / kod tekrarı",IF(COUNTIFS(Paketler!$A$8:$A$107,G109,Paketler!$B$8:$B$107,C109)&lt;&gt;1,"Müşteri kodu uyuşmuyor",IF(AND(ISNUMBER(H109),H109&gt;0,MOD(H109,1)=0),"","Seans: pozitif tam sayı")))))))</x:f>
      </x:c>
      <x:c r="K109" s="16" t="str">
        <x:f>IF(COUNTA(A109:H109)=0,"",IF(J109="",0,1))</x:f>
      </x:c>
      <x:c r="L109" s="18"/>
      <x:c r="M109" s="36" t="str">
        <x:f>IFERROR(IF(COUNTA(A109:H109,L109)=0,"",IF(AND(ISNUMBER(A109),ISNUMBER(B109),ISNUMBER(L109)),IF(OR(C109="",D109="",E109="",COUNTIFS('Kullanım'!$D$5:$D$24,SUBSTITUTE(SUBSTITUTE(SUBSTITUTE(E109,"~","~~"),"*","~*"),"?","~?"))&lt;&gt;1,AND(F109&lt;&gt;"Planlandı",F109&lt;&gt;"Tamamlandı",F109&lt;&gt;"İptal",F109&lt;&gt;"Gelmedi"),A109&lt;1,A109&gt;2958465,MOD(A109,1)&lt;&gt;0,B109&lt;0,B109&gt;=1,L109&lt;=0,MOD(L109,1)&lt;&gt;0,B109&lt;&gt;ROUND(B109*1440,0)/1440,ROUND(B109*1440,0)+L109&gt;=1440),"Kontrol gerekli",(ROUND(B109*1440,0)+L109)/1440),"Kontrol gerekli")),"Kontrol gerekli")</x:f>
      </x:c>
      <x:c r="N109" s="37" t="str">
        <x:f>IFERROR(IF(COUNTA(A109:H109,L109)=0,"",IF(NOT(ISNUMBER(M109)),"Kontrol gerekli",IF(F109="İptal","İptal",IF(COUNTIFS($A$8:$A$207,A109,$E$8:$E$207,SUBSTITUTE(SUBSTITUTE(SUBSTITUTE(E109,"~","~~"),"*","~*"),"?","~?"),$F$8:$F$207,"&lt;&gt;İptal",$M$8:$M$207,"Kontrol gerekli")&gt;0,"Kontrol gerekli",IF(COUNTIFS($A$8:$A$207,A109,$E$8:$E$207,SUBSTITUTE(SUBSTITUTE(SUBSTITUTE(E109,"~","~~"),"*","~*"),"?","~?"),$F$8:$F$207,"&lt;&gt;İptal",$B$8:$B$207,"&lt;"&amp;M109,$M$8:$M$207,"&gt;"&amp;B109)-1&gt;0,"Çakışma var","Çakışma yok"))))),"Kontrol gerekli")</x:f>
      </x:c>
    </x:row>
    <x:row r="110" ht="25" customHeight="1">
      <x:c r="A110" s="22"/>
      <x:c r="B110" s="24"/>
      <x:c r="C110" s="14"/>
      <x:c r="D110" s="14"/>
      <x:c r="E110" s="14"/>
      <x:c r="F110" s="14"/>
      <x:c r="G110" s="14"/>
      <x:c r="H110" s="18"/>
      <x:c r="I110" s="19" t="str">
        <x:f>IF(COUNTA(A110:H110)=0,"",IF(J110&lt;&gt;"","",IF(AND(F110="Tamamlandı",G110&lt;&gt;""),H110,0)))</x:f>
      </x:c>
      <x:c r="J110" s="16" t="str">
        <x:f>IF(COUNTA(A110:H110)=0,"",IF(OR(A110="",B110="",C110="",D110="",F110=""),"Eksik randevu bilgisi",IF(AND(F110&lt;&gt;"Planlandı",F110&lt;&gt;"Tamamlandı",F110&lt;&gt;"İptal",F110&lt;&gt;"Gelmedi"),"Durumu seçin",IF(G110="",IF(H110="","","Paket kodu eksik"),IF(COUNTIF(Paketler!$A$8:$A$107,G110)&lt;&gt;1,"Paket yok / kod tekrarı",IF(COUNTIFS(Paketler!$A$8:$A$107,G110,Paketler!$B$8:$B$107,C110)&lt;&gt;1,"Müşteri kodu uyuşmuyor",IF(AND(ISNUMBER(H110),H110&gt;0,MOD(H110,1)=0),"","Seans: pozitif tam sayı")))))))</x:f>
      </x:c>
      <x:c r="K110" s="16" t="str">
        <x:f>IF(COUNTA(A110:H110)=0,"",IF(J110="",0,1))</x:f>
      </x:c>
      <x:c r="L110" s="18"/>
      <x:c r="M110" s="36" t="str">
        <x:f>IFERROR(IF(COUNTA(A110:H110,L110)=0,"",IF(AND(ISNUMBER(A110),ISNUMBER(B110),ISNUMBER(L110)),IF(OR(C110="",D110="",E110="",COUNTIFS('Kullanım'!$D$5:$D$24,SUBSTITUTE(SUBSTITUTE(SUBSTITUTE(E110,"~","~~"),"*","~*"),"?","~?"))&lt;&gt;1,AND(F110&lt;&gt;"Planlandı",F110&lt;&gt;"Tamamlandı",F110&lt;&gt;"İptal",F110&lt;&gt;"Gelmedi"),A110&lt;1,A110&gt;2958465,MOD(A110,1)&lt;&gt;0,B110&lt;0,B110&gt;=1,L110&lt;=0,MOD(L110,1)&lt;&gt;0,B110&lt;&gt;ROUND(B110*1440,0)/1440,ROUND(B110*1440,0)+L110&gt;=1440),"Kontrol gerekli",(ROUND(B110*1440,0)+L110)/1440),"Kontrol gerekli")),"Kontrol gerekli")</x:f>
      </x:c>
      <x:c r="N110" s="37" t="str">
        <x:f>IFERROR(IF(COUNTA(A110:H110,L110)=0,"",IF(NOT(ISNUMBER(M110)),"Kontrol gerekli",IF(F110="İptal","İptal",IF(COUNTIFS($A$8:$A$207,A110,$E$8:$E$207,SUBSTITUTE(SUBSTITUTE(SUBSTITUTE(E110,"~","~~"),"*","~*"),"?","~?"),$F$8:$F$207,"&lt;&gt;İptal",$M$8:$M$207,"Kontrol gerekli")&gt;0,"Kontrol gerekli",IF(COUNTIFS($A$8:$A$207,A110,$E$8:$E$207,SUBSTITUTE(SUBSTITUTE(SUBSTITUTE(E110,"~","~~"),"*","~*"),"?","~?"),$F$8:$F$207,"&lt;&gt;İptal",$B$8:$B$207,"&lt;"&amp;M110,$M$8:$M$207,"&gt;"&amp;B110)-1&gt;0,"Çakışma var","Çakışma yok"))))),"Kontrol gerekli")</x:f>
      </x:c>
    </x:row>
    <x:row r="111" ht="25" customHeight="1">
      <x:c r="A111" s="22"/>
      <x:c r="B111" s="24"/>
      <x:c r="C111" s="14"/>
      <x:c r="D111" s="14"/>
      <x:c r="E111" s="14"/>
      <x:c r="F111" s="14"/>
      <x:c r="G111" s="14"/>
      <x:c r="H111" s="18"/>
      <x:c r="I111" s="19" t="str">
        <x:f>IF(COUNTA(A111:H111)=0,"",IF(J111&lt;&gt;"","",IF(AND(F111="Tamamlandı",G111&lt;&gt;""),H111,0)))</x:f>
      </x:c>
      <x:c r="J111" s="16" t="str">
        <x:f>IF(COUNTA(A111:H111)=0,"",IF(OR(A111="",B111="",C111="",D111="",F111=""),"Eksik randevu bilgisi",IF(AND(F111&lt;&gt;"Planlandı",F111&lt;&gt;"Tamamlandı",F111&lt;&gt;"İptal",F111&lt;&gt;"Gelmedi"),"Durumu seçin",IF(G111="",IF(H111="","","Paket kodu eksik"),IF(COUNTIF(Paketler!$A$8:$A$107,G111)&lt;&gt;1,"Paket yok / kod tekrarı",IF(COUNTIFS(Paketler!$A$8:$A$107,G111,Paketler!$B$8:$B$107,C111)&lt;&gt;1,"Müşteri kodu uyuşmuyor",IF(AND(ISNUMBER(H111),H111&gt;0,MOD(H111,1)=0),"","Seans: pozitif tam sayı")))))))</x:f>
      </x:c>
      <x:c r="K111" s="16" t="str">
        <x:f>IF(COUNTA(A111:H111)=0,"",IF(J111="",0,1))</x:f>
      </x:c>
      <x:c r="L111" s="18"/>
      <x:c r="M111" s="36" t="str">
        <x:f>IFERROR(IF(COUNTA(A111:H111,L111)=0,"",IF(AND(ISNUMBER(A111),ISNUMBER(B111),ISNUMBER(L111)),IF(OR(C111="",D111="",E111="",COUNTIFS('Kullanım'!$D$5:$D$24,SUBSTITUTE(SUBSTITUTE(SUBSTITUTE(E111,"~","~~"),"*","~*"),"?","~?"))&lt;&gt;1,AND(F111&lt;&gt;"Planlandı",F111&lt;&gt;"Tamamlandı",F111&lt;&gt;"İptal",F111&lt;&gt;"Gelmedi"),A111&lt;1,A111&gt;2958465,MOD(A111,1)&lt;&gt;0,B111&lt;0,B111&gt;=1,L111&lt;=0,MOD(L111,1)&lt;&gt;0,B111&lt;&gt;ROUND(B111*1440,0)/1440,ROUND(B111*1440,0)+L111&gt;=1440),"Kontrol gerekli",(ROUND(B111*1440,0)+L111)/1440),"Kontrol gerekli")),"Kontrol gerekli")</x:f>
      </x:c>
      <x:c r="N111" s="37" t="str">
        <x:f>IFERROR(IF(COUNTA(A111:H111,L111)=0,"",IF(NOT(ISNUMBER(M111)),"Kontrol gerekli",IF(F111="İptal","İptal",IF(COUNTIFS($A$8:$A$207,A111,$E$8:$E$207,SUBSTITUTE(SUBSTITUTE(SUBSTITUTE(E111,"~","~~"),"*","~*"),"?","~?"),$F$8:$F$207,"&lt;&gt;İptal",$M$8:$M$207,"Kontrol gerekli")&gt;0,"Kontrol gerekli",IF(COUNTIFS($A$8:$A$207,A111,$E$8:$E$207,SUBSTITUTE(SUBSTITUTE(SUBSTITUTE(E111,"~","~~"),"*","~*"),"?","~?"),$F$8:$F$207,"&lt;&gt;İptal",$B$8:$B$207,"&lt;"&amp;M111,$M$8:$M$207,"&gt;"&amp;B111)-1&gt;0,"Çakışma var","Çakışma yok"))))),"Kontrol gerekli")</x:f>
      </x:c>
    </x:row>
    <x:row r="112" ht="25" customHeight="1">
      <x:c r="A112" s="22"/>
      <x:c r="B112" s="24"/>
      <x:c r="C112" s="14"/>
      <x:c r="D112" s="14"/>
      <x:c r="E112" s="14"/>
      <x:c r="F112" s="14"/>
      <x:c r="G112" s="14"/>
      <x:c r="H112" s="18"/>
      <x:c r="I112" s="19" t="str">
        <x:f>IF(COUNTA(A112:H112)=0,"",IF(J112&lt;&gt;"","",IF(AND(F112="Tamamlandı",G112&lt;&gt;""),H112,0)))</x:f>
      </x:c>
      <x:c r="J112" s="16" t="str">
        <x:f>IF(COUNTA(A112:H112)=0,"",IF(OR(A112="",B112="",C112="",D112="",F112=""),"Eksik randevu bilgisi",IF(AND(F112&lt;&gt;"Planlandı",F112&lt;&gt;"Tamamlandı",F112&lt;&gt;"İptal",F112&lt;&gt;"Gelmedi"),"Durumu seçin",IF(G112="",IF(H112="","","Paket kodu eksik"),IF(COUNTIF(Paketler!$A$8:$A$107,G112)&lt;&gt;1,"Paket yok / kod tekrarı",IF(COUNTIFS(Paketler!$A$8:$A$107,G112,Paketler!$B$8:$B$107,C112)&lt;&gt;1,"Müşteri kodu uyuşmuyor",IF(AND(ISNUMBER(H112),H112&gt;0,MOD(H112,1)=0),"","Seans: pozitif tam sayı")))))))</x:f>
      </x:c>
      <x:c r="K112" s="16" t="str">
        <x:f>IF(COUNTA(A112:H112)=0,"",IF(J112="",0,1))</x:f>
      </x:c>
      <x:c r="L112" s="18"/>
      <x:c r="M112" s="36" t="str">
        <x:f>IFERROR(IF(COUNTA(A112:H112,L112)=0,"",IF(AND(ISNUMBER(A112),ISNUMBER(B112),ISNUMBER(L112)),IF(OR(C112="",D112="",E112="",COUNTIFS('Kullanım'!$D$5:$D$24,SUBSTITUTE(SUBSTITUTE(SUBSTITUTE(E112,"~","~~"),"*","~*"),"?","~?"))&lt;&gt;1,AND(F112&lt;&gt;"Planlandı",F112&lt;&gt;"Tamamlandı",F112&lt;&gt;"İptal",F112&lt;&gt;"Gelmedi"),A112&lt;1,A112&gt;2958465,MOD(A112,1)&lt;&gt;0,B112&lt;0,B112&gt;=1,L112&lt;=0,MOD(L112,1)&lt;&gt;0,B112&lt;&gt;ROUND(B112*1440,0)/1440,ROUND(B112*1440,0)+L112&gt;=1440),"Kontrol gerekli",(ROUND(B112*1440,0)+L112)/1440),"Kontrol gerekli")),"Kontrol gerekli")</x:f>
      </x:c>
      <x:c r="N112" s="37" t="str">
        <x:f>IFERROR(IF(COUNTA(A112:H112,L112)=0,"",IF(NOT(ISNUMBER(M112)),"Kontrol gerekli",IF(F112="İptal","İptal",IF(COUNTIFS($A$8:$A$207,A112,$E$8:$E$207,SUBSTITUTE(SUBSTITUTE(SUBSTITUTE(E112,"~","~~"),"*","~*"),"?","~?"),$F$8:$F$207,"&lt;&gt;İptal",$M$8:$M$207,"Kontrol gerekli")&gt;0,"Kontrol gerekli",IF(COUNTIFS($A$8:$A$207,A112,$E$8:$E$207,SUBSTITUTE(SUBSTITUTE(SUBSTITUTE(E112,"~","~~"),"*","~*"),"?","~?"),$F$8:$F$207,"&lt;&gt;İptal",$B$8:$B$207,"&lt;"&amp;M112,$M$8:$M$207,"&gt;"&amp;B112)-1&gt;0,"Çakışma var","Çakışma yok"))))),"Kontrol gerekli")</x:f>
      </x:c>
    </x:row>
    <x:row r="113" ht="25" customHeight="1">
      <x:c r="A113" s="22"/>
      <x:c r="B113" s="24"/>
      <x:c r="C113" s="14"/>
      <x:c r="D113" s="14"/>
      <x:c r="E113" s="14"/>
      <x:c r="F113" s="14"/>
      <x:c r="G113" s="14"/>
      <x:c r="H113" s="18"/>
      <x:c r="I113" s="19" t="str">
        <x:f>IF(COUNTA(A113:H113)=0,"",IF(J113&lt;&gt;"","",IF(AND(F113="Tamamlandı",G113&lt;&gt;""),H113,0)))</x:f>
      </x:c>
      <x:c r="J113" s="16" t="str">
        <x:f>IF(COUNTA(A113:H113)=0,"",IF(OR(A113="",B113="",C113="",D113="",F113=""),"Eksik randevu bilgisi",IF(AND(F113&lt;&gt;"Planlandı",F113&lt;&gt;"Tamamlandı",F113&lt;&gt;"İptal",F113&lt;&gt;"Gelmedi"),"Durumu seçin",IF(G113="",IF(H113="","","Paket kodu eksik"),IF(COUNTIF(Paketler!$A$8:$A$107,G113)&lt;&gt;1,"Paket yok / kod tekrarı",IF(COUNTIFS(Paketler!$A$8:$A$107,G113,Paketler!$B$8:$B$107,C113)&lt;&gt;1,"Müşteri kodu uyuşmuyor",IF(AND(ISNUMBER(H113),H113&gt;0,MOD(H113,1)=0),"","Seans: pozitif tam sayı")))))))</x:f>
      </x:c>
      <x:c r="K113" s="16" t="str">
        <x:f>IF(COUNTA(A113:H113)=0,"",IF(J113="",0,1))</x:f>
      </x:c>
      <x:c r="L113" s="18"/>
      <x:c r="M113" s="36" t="str">
        <x:f>IFERROR(IF(COUNTA(A113:H113,L113)=0,"",IF(AND(ISNUMBER(A113),ISNUMBER(B113),ISNUMBER(L113)),IF(OR(C113="",D113="",E113="",COUNTIFS('Kullanım'!$D$5:$D$24,SUBSTITUTE(SUBSTITUTE(SUBSTITUTE(E113,"~","~~"),"*","~*"),"?","~?"))&lt;&gt;1,AND(F113&lt;&gt;"Planlandı",F113&lt;&gt;"Tamamlandı",F113&lt;&gt;"İptal",F113&lt;&gt;"Gelmedi"),A113&lt;1,A113&gt;2958465,MOD(A113,1)&lt;&gt;0,B113&lt;0,B113&gt;=1,L113&lt;=0,MOD(L113,1)&lt;&gt;0,B113&lt;&gt;ROUND(B113*1440,0)/1440,ROUND(B113*1440,0)+L113&gt;=1440),"Kontrol gerekli",(ROUND(B113*1440,0)+L113)/1440),"Kontrol gerekli")),"Kontrol gerekli")</x:f>
      </x:c>
      <x:c r="N113" s="37" t="str">
        <x:f>IFERROR(IF(COUNTA(A113:H113,L113)=0,"",IF(NOT(ISNUMBER(M113)),"Kontrol gerekli",IF(F113="İptal","İptal",IF(COUNTIFS($A$8:$A$207,A113,$E$8:$E$207,SUBSTITUTE(SUBSTITUTE(SUBSTITUTE(E113,"~","~~"),"*","~*"),"?","~?"),$F$8:$F$207,"&lt;&gt;İptal",$M$8:$M$207,"Kontrol gerekli")&gt;0,"Kontrol gerekli",IF(COUNTIFS($A$8:$A$207,A113,$E$8:$E$207,SUBSTITUTE(SUBSTITUTE(SUBSTITUTE(E113,"~","~~"),"*","~*"),"?","~?"),$F$8:$F$207,"&lt;&gt;İptal",$B$8:$B$207,"&lt;"&amp;M113,$M$8:$M$207,"&gt;"&amp;B113)-1&gt;0,"Çakışma var","Çakışma yok"))))),"Kontrol gerekli")</x:f>
      </x:c>
    </x:row>
    <x:row r="114" ht="25" customHeight="1">
      <x:c r="A114" s="22"/>
      <x:c r="B114" s="24"/>
      <x:c r="C114" s="14"/>
      <x:c r="D114" s="14"/>
      <x:c r="E114" s="14"/>
      <x:c r="F114" s="14"/>
      <x:c r="G114" s="14"/>
      <x:c r="H114" s="18"/>
      <x:c r="I114" s="19" t="str">
        <x:f>IF(COUNTA(A114:H114)=0,"",IF(J114&lt;&gt;"","",IF(AND(F114="Tamamlandı",G114&lt;&gt;""),H114,0)))</x:f>
      </x:c>
      <x:c r="J114" s="16" t="str">
        <x:f>IF(COUNTA(A114:H114)=0,"",IF(OR(A114="",B114="",C114="",D114="",F114=""),"Eksik randevu bilgisi",IF(AND(F114&lt;&gt;"Planlandı",F114&lt;&gt;"Tamamlandı",F114&lt;&gt;"İptal",F114&lt;&gt;"Gelmedi"),"Durumu seçin",IF(G114="",IF(H114="","","Paket kodu eksik"),IF(COUNTIF(Paketler!$A$8:$A$107,G114)&lt;&gt;1,"Paket yok / kod tekrarı",IF(COUNTIFS(Paketler!$A$8:$A$107,G114,Paketler!$B$8:$B$107,C114)&lt;&gt;1,"Müşteri kodu uyuşmuyor",IF(AND(ISNUMBER(H114),H114&gt;0,MOD(H114,1)=0),"","Seans: pozitif tam sayı")))))))</x:f>
      </x:c>
      <x:c r="K114" s="16" t="str">
        <x:f>IF(COUNTA(A114:H114)=0,"",IF(J114="",0,1))</x:f>
      </x:c>
      <x:c r="L114" s="18"/>
      <x:c r="M114" s="36" t="str">
        <x:f>IFERROR(IF(COUNTA(A114:H114,L114)=0,"",IF(AND(ISNUMBER(A114),ISNUMBER(B114),ISNUMBER(L114)),IF(OR(C114="",D114="",E114="",COUNTIFS('Kullanım'!$D$5:$D$24,SUBSTITUTE(SUBSTITUTE(SUBSTITUTE(E114,"~","~~"),"*","~*"),"?","~?"))&lt;&gt;1,AND(F114&lt;&gt;"Planlandı",F114&lt;&gt;"Tamamlandı",F114&lt;&gt;"İptal",F114&lt;&gt;"Gelmedi"),A114&lt;1,A114&gt;2958465,MOD(A114,1)&lt;&gt;0,B114&lt;0,B114&gt;=1,L114&lt;=0,MOD(L114,1)&lt;&gt;0,B114&lt;&gt;ROUND(B114*1440,0)/1440,ROUND(B114*1440,0)+L114&gt;=1440),"Kontrol gerekli",(ROUND(B114*1440,0)+L114)/1440),"Kontrol gerekli")),"Kontrol gerekli")</x:f>
      </x:c>
      <x:c r="N114" s="37" t="str">
        <x:f>IFERROR(IF(COUNTA(A114:H114,L114)=0,"",IF(NOT(ISNUMBER(M114)),"Kontrol gerekli",IF(F114="İptal","İptal",IF(COUNTIFS($A$8:$A$207,A114,$E$8:$E$207,SUBSTITUTE(SUBSTITUTE(SUBSTITUTE(E114,"~","~~"),"*","~*"),"?","~?"),$F$8:$F$207,"&lt;&gt;İptal",$M$8:$M$207,"Kontrol gerekli")&gt;0,"Kontrol gerekli",IF(COUNTIFS($A$8:$A$207,A114,$E$8:$E$207,SUBSTITUTE(SUBSTITUTE(SUBSTITUTE(E114,"~","~~"),"*","~*"),"?","~?"),$F$8:$F$207,"&lt;&gt;İptal",$B$8:$B$207,"&lt;"&amp;M114,$M$8:$M$207,"&gt;"&amp;B114)-1&gt;0,"Çakışma var","Çakışma yok"))))),"Kontrol gerekli")</x:f>
      </x:c>
    </x:row>
    <x:row r="115" ht="25" customHeight="1">
      <x:c r="A115" s="22"/>
      <x:c r="B115" s="24"/>
      <x:c r="C115" s="14"/>
      <x:c r="D115" s="14"/>
      <x:c r="E115" s="14"/>
      <x:c r="F115" s="14"/>
      <x:c r="G115" s="14"/>
      <x:c r="H115" s="18"/>
      <x:c r="I115" s="19" t="str">
        <x:f>IF(COUNTA(A115:H115)=0,"",IF(J115&lt;&gt;"","",IF(AND(F115="Tamamlandı",G115&lt;&gt;""),H115,0)))</x:f>
      </x:c>
      <x:c r="J115" s="16" t="str">
        <x:f>IF(COUNTA(A115:H115)=0,"",IF(OR(A115="",B115="",C115="",D115="",F115=""),"Eksik randevu bilgisi",IF(AND(F115&lt;&gt;"Planlandı",F115&lt;&gt;"Tamamlandı",F115&lt;&gt;"İptal",F115&lt;&gt;"Gelmedi"),"Durumu seçin",IF(G115="",IF(H115="","","Paket kodu eksik"),IF(COUNTIF(Paketler!$A$8:$A$107,G115)&lt;&gt;1,"Paket yok / kod tekrarı",IF(COUNTIFS(Paketler!$A$8:$A$107,G115,Paketler!$B$8:$B$107,C115)&lt;&gt;1,"Müşteri kodu uyuşmuyor",IF(AND(ISNUMBER(H115),H115&gt;0,MOD(H115,1)=0),"","Seans: pozitif tam sayı")))))))</x:f>
      </x:c>
      <x:c r="K115" s="16" t="str">
        <x:f>IF(COUNTA(A115:H115)=0,"",IF(J115="",0,1))</x:f>
      </x:c>
      <x:c r="L115" s="18"/>
      <x:c r="M115" s="36" t="str">
        <x:f>IFERROR(IF(COUNTA(A115:H115,L115)=0,"",IF(AND(ISNUMBER(A115),ISNUMBER(B115),ISNUMBER(L115)),IF(OR(C115="",D115="",E115="",COUNTIFS('Kullanım'!$D$5:$D$24,SUBSTITUTE(SUBSTITUTE(SUBSTITUTE(E115,"~","~~"),"*","~*"),"?","~?"))&lt;&gt;1,AND(F115&lt;&gt;"Planlandı",F115&lt;&gt;"Tamamlandı",F115&lt;&gt;"İptal",F115&lt;&gt;"Gelmedi"),A115&lt;1,A115&gt;2958465,MOD(A115,1)&lt;&gt;0,B115&lt;0,B115&gt;=1,L115&lt;=0,MOD(L115,1)&lt;&gt;0,B115&lt;&gt;ROUND(B115*1440,0)/1440,ROUND(B115*1440,0)+L115&gt;=1440),"Kontrol gerekli",(ROUND(B115*1440,0)+L115)/1440),"Kontrol gerekli")),"Kontrol gerekli")</x:f>
      </x:c>
      <x:c r="N115" s="37" t="str">
        <x:f>IFERROR(IF(COUNTA(A115:H115,L115)=0,"",IF(NOT(ISNUMBER(M115)),"Kontrol gerekli",IF(F115="İptal","İptal",IF(COUNTIFS($A$8:$A$207,A115,$E$8:$E$207,SUBSTITUTE(SUBSTITUTE(SUBSTITUTE(E115,"~","~~"),"*","~*"),"?","~?"),$F$8:$F$207,"&lt;&gt;İptal",$M$8:$M$207,"Kontrol gerekli")&gt;0,"Kontrol gerekli",IF(COUNTIFS($A$8:$A$207,A115,$E$8:$E$207,SUBSTITUTE(SUBSTITUTE(SUBSTITUTE(E115,"~","~~"),"*","~*"),"?","~?"),$F$8:$F$207,"&lt;&gt;İptal",$B$8:$B$207,"&lt;"&amp;M115,$M$8:$M$207,"&gt;"&amp;B115)-1&gt;0,"Çakışma var","Çakışma yok"))))),"Kontrol gerekli")</x:f>
      </x:c>
    </x:row>
    <x:row r="116" ht="25" customHeight="1">
      <x:c r="A116" s="22"/>
      <x:c r="B116" s="24"/>
      <x:c r="C116" s="14"/>
      <x:c r="D116" s="14"/>
      <x:c r="E116" s="14"/>
      <x:c r="F116" s="14"/>
      <x:c r="G116" s="14"/>
      <x:c r="H116" s="18"/>
      <x:c r="I116" s="19" t="str">
        <x:f>IF(COUNTA(A116:H116)=0,"",IF(J116&lt;&gt;"","",IF(AND(F116="Tamamlandı",G116&lt;&gt;""),H116,0)))</x:f>
      </x:c>
      <x:c r="J116" s="16" t="str">
        <x:f>IF(COUNTA(A116:H116)=0,"",IF(OR(A116="",B116="",C116="",D116="",F116=""),"Eksik randevu bilgisi",IF(AND(F116&lt;&gt;"Planlandı",F116&lt;&gt;"Tamamlandı",F116&lt;&gt;"İptal",F116&lt;&gt;"Gelmedi"),"Durumu seçin",IF(G116="",IF(H116="","","Paket kodu eksik"),IF(COUNTIF(Paketler!$A$8:$A$107,G116)&lt;&gt;1,"Paket yok / kod tekrarı",IF(COUNTIFS(Paketler!$A$8:$A$107,G116,Paketler!$B$8:$B$107,C116)&lt;&gt;1,"Müşteri kodu uyuşmuyor",IF(AND(ISNUMBER(H116),H116&gt;0,MOD(H116,1)=0),"","Seans: pozitif tam sayı")))))))</x:f>
      </x:c>
      <x:c r="K116" s="16" t="str">
        <x:f>IF(COUNTA(A116:H116)=0,"",IF(J116="",0,1))</x:f>
      </x:c>
      <x:c r="L116" s="18"/>
      <x:c r="M116" s="36" t="str">
        <x:f>IFERROR(IF(COUNTA(A116:H116,L116)=0,"",IF(AND(ISNUMBER(A116),ISNUMBER(B116),ISNUMBER(L116)),IF(OR(C116="",D116="",E116="",COUNTIFS('Kullanım'!$D$5:$D$24,SUBSTITUTE(SUBSTITUTE(SUBSTITUTE(E116,"~","~~"),"*","~*"),"?","~?"))&lt;&gt;1,AND(F116&lt;&gt;"Planlandı",F116&lt;&gt;"Tamamlandı",F116&lt;&gt;"İptal",F116&lt;&gt;"Gelmedi"),A116&lt;1,A116&gt;2958465,MOD(A116,1)&lt;&gt;0,B116&lt;0,B116&gt;=1,L116&lt;=0,MOD(L116,1)&lt;&gt;0,B116&lt;&gt;ROUND(B116*1440,0)/1440,ROUND(B116*1440,0)+L116&gt;=1440),"Kontrol gerekli",(ROUND(B116*1440,0)+L116)/1440),"Kontrol gerekli")),"Kontrol gerekli")</x:f>
      </x:c>
      <x:c r="N116" s="37" t="str">
        <x:f>IFERROR(IF(COUNTA(A116:H116,L116)=0,"",IF(NOT(ISNUMBER(M116)),"Kontrol gerekli",IF(F116="İptal","İptal",IF(COUNTIFS($A$8:$A$207,A116,$E$8:$E$207,SUBSTITUTE(SUBSTITUTE(SUBSTITUTE(E116,"~","~~"),"*","~*"),"?","~?"),$F$8:$F$207,"&lt;&gt;İptal",$M$8:$M$207,"Kontrol gerekli")&gt;0,"Kontrol gerekli",IF(COUNTIFS($A$8:$A$207,A116,$E$8:$E$207,SUBSTITUTE(SUBSTITUTE(SUBSTITUTE(E116,"~","~~"),"*","~*"),"?","~?"),$F$8:$F$207,"&lt;&gt;İptal",$B$8:$B$207,"&lt;"&amp;M116,$M$8:$M$207,"&gt;"&amp;B116)-1&gt;0,"Çakışma var","Çakışma yok"))))),"Kontrol gerekli")</x:f>
      </x:c>
    </x:row>
    <x:row r="117" ht="25" customHeight="1">
      <x:c r="A117" s="22"/>
      <x:c r="B117" s="24"/>
      <x:c r="C117" s="14"/>
      <x:c r="D117" s="14"/>
      <x:c r="E117" s="14"/>
      <x:c r="F117" s="14"/>
      <x:c r="G117" s="14"/>
      <x:c r="H117" s="18"/>
      <x:c r="I117" s="19" t="str">
        <x:f>IF(COUNTA(A117:H117)=0,"",IF(J117&lt;&gt;"","",IF(AND(F117="Tamamlandı",G117&lt;&gt;""),H117,0)))</x:f>
      </x:c>
      <x:c r="J117" s="16" t="str">
        <x:f>IF(COUNTA(A117:H117)=0,"",IF(OR(A117="",B117="",C117="",D117="",F117=""),"Eksik randevu bilgisi",IF(AND(F117&lt;&gt;"Planlandı",F117&lt;&gt;"Tamamlandı",F117&lt;&gt;"İptal",F117&lt;&gt;"Gelmedi"),"Durumu seçin",IF(G117="",IF(H117="","","Paket kodu eksik"),IF(COUNTIF(Paketler!$A$8:$A$107,G117)&lt;&gt;1,"Paket yok / kod tekrarı",IF(COUNTIFS(Paketler!$A$8:$A$107,G117,Paketler!$B$8:$B$107,C117)&lt;&gt;1,"Müşteri kodu uyuşmuyor",IF(AND(ISNUMBER(H117),H117&gt;0,MOD(H117,1)=0),"","Seans: pozitif tam sayı")))))))</x:f>
      </x:c>
      <x:c r="K117" s="16" t="str">
        <x:f>IF(COUNTA(A117:H117)=0,"",IF(J117="",0,1))</x:f>
      </x:c>
      <x:c r="L117" s="18"/>
      <x:c r="M117" s="36" t="str">
        <x:f>IFERROR(IF(COUNTA(A117:H117,L117)=0,"",IF(AND(ISNUMBER(A117),ISNUMBER(B117),ISNUMBER(L117)),IF(OR(C117="",D117="",E117="",COUNTIFS('Kullanım'!$D$5:$D$24,SUBSTITUTE(SUBSTITUTE(SUBSTITUTE(E117,"~","~~"),"*","~*"),"?","~?"))&lt;&gt;1,AND(F117&lt;&gt;"Planlandı",F117&lt;&gt;"Tamamlandı",F117&lt;&gt;"İptal",F117&lt;&gt;"Gelmedi"),A117&lt;1,A117&gt;2958465,MOD(A117,1)&lt;&gt;0,B117&lt;0,B117&gt;=1,L117&lt;=0,MOD(L117,1)&lt;&gt;0,B117&lt;&gt;ROUND(B117*1440,0)/1440,ROUND(B117*1440,0)+L117&gt;=1440),"Kontrol gerekli",(ROUND(B117*1440,0)+L117)/1440),"Kontrol gerekli")),"Kontrol gerekli")</x:f>
      </x:c>
      <x:c r="N117" s="37" t="str">
        <x:f>IFERROR(IF(COUNTA(A117:H117,L117)=0,"",IF(NOT(ISNUMBER(M117)),"Kontrol gerekli",IF(F117="İptal","İptal",IF(COUNTIFS($A$8:$A$207,A117,$E$8:$E$207,SUBSTITUTE(SUBSTITUTE(SUBSTITUTE(E117,"~","~~"),"*","~*"),"?","~?"),$F$8:$F$207,"&lt;&gt;İptal",$M$8:$M$207,"Kontrol gerekli")&gt;0,"Kontrol gerekli",IF(COUNTIFS($A$8:$A$207,A117,$E$8:$E$207,SUBSTITUTE(SUBSTITUTE(SUBSTITUTE(E117,"~","~~"),"*","~*"),"?","~?"),$F$8:$F$207,"&lt;&gt;İptal",$B$8:$B$207,"&lt;"&amp;M117,$M$8:$M$207,"&gt;"&amp;B117)-1&gt;0,"Çakışma var","Çakışma yok"))))),"Kontrol gerekli")</x:f>
      </x:c>
    </x:row>
    <x:row r="118" ht="25" customHeight="1">
      <x:c r="A118" s="22"/>
      <x:c r="B118" s="24"/>
      <x:c r="C118" s="14"/>
      <x:c r="D118" s="14"/>
      <x:c r="E118" s="14"/>
      <x:c r="F118" s="14"/>
      <x:c r="G118" s="14"/>
      <x:c r="H118" s="18"/>
      <x:c r="I118" s="19" t="str">
        <x:f>IF(COUNTA(A118:H118)=0,"",IF(J118&lt;&gt;"","",IF(AND(F118="Tamamlandı",G118&lt;&gt;""),H118,0)))</x:f>
      </x:c>
      <x:c r="J118" s="16" t="str">
        <x:f>IF(COUNTA(A118:H118)=0,"",IF(OR(A118="",B118="",C118="",D118="",F118=""),"Eksik randevu bilgisi",IF(AND(F118&lt;&gt;"Planlandı",F118&lt;&gt;"Tamamlandı",F118&lt;&gt;"İptal",F118&lt;&gt;"Gelmedi"),"Durumu seçin",IF(G118="",IF(H118="","","Paket kodu eksik"),IF(COUNTIF(Paketler!$A$8:$A$107,G118)&lt;&gt;1,"Paket yok / kod tekrarı",IF(COUNTIFS(Paketler!$A$8:$A$107,G118,Paketler!$B$8:$B$107,C118)&lt;&gt;1,"Müşteri kodu uyuşmuyor",IF(AND(ISNUMBER(H118),H118&gt;0,MOD(H118,1)=0),"","Seans: pozitif tam sayı")))))))</x:f>
      </x:c>
      <x:c r="K118" s="16" t="str">
        <x:f>IF(COUNTA(A118:H118)=0,"",IF(J118="",0,1))</x:f>
      </x:c>
      <x:c r="L118" s="18"/>
      <x:c r="M118" s="36" t="str">
        <x:f>IFERROR(IF(COUNTA(A118:H118,L118)=0,"",IF(AND(ISNUMBER(A118),ISNUMBER(B118),ISNUMBER(L118)),IF(OR(C118="",D118="",E118="",COUNTIFS('Kullanım'!$D$5:$D$24,SUBSTITUTE(SUBSTITUTE(SUBSTITUTE(E118,"~","~~"),"*","~*"),"?","~?"))&lt;&gt;1,AND(F118&lt;&gt;"Planlandı",F118&lt;&gt;"Tamamlandı",F118&lt;&gt;"İptal",F118&lt;&gt;"Gelmedi"),A118&lt;1,A118&gt;2958465,MOD(A118,1)&lt;&gt;0,B118&lt;0,B118&gt;=1,L118&lt;=0,MOD(L118,1)&lt;&gt;0,B118&lt;&gt;ROUND(B118*1440,0)/1440,ROUND(B118*1440,0)+L118&gt;=1440),"Kontrol gerekli",(ROUND(B118*1440,0)+L118)/1440),"Kontrol gerekli")),"Kontrol gerekli")</x:f>
      </x:c>
      <x:c r="N118" s="37" t="str">
        <x:f>IFERROR(IF(COUNTA(A118:H118,L118)=0,"",IF(NOT(ISNUMBER(M118)),"Kontrol gerekli",IF(F118="İptal","İptal",IF(COUNTIFS($A$8:$A$207,A118,$E$8:$E$207,SUBSTITUTE(SUBSTITUTE(SUBSTITUTE(E118,"~","~~"),"*","~*"),"?","~?"),$F$8:$F$207,"&lt;&gt;İptal",$M$8:$M$207,"Kontrol gerekli")&gt;0,"Kontrol gerekli",IF(COUNTIFS($A$8:$A$207,A118,$E$8:$E$207,SUBSTITUTE(SUBSTITUTE(SUBSTITUTE(E118,"~","~~"),"*","~*"),"?","~?"),$F$8:$F$207,"&lt;&gt;İptal",$B$8:$B$207,"&lt;"&amp;M118,$M$8:$M$207,"&gt;"&amp;B118)-1&gt;0,"Çakışma var","Çakışma yok"))))),"Kontrol gerekli")</x:f>
      </x:c>
    </x:row>
    <x:row r="119" ht="25" customHeight="1">
      <x:c r="A119" s="22"/>
      <x:c r="B119" s="24"/>
      <x:c r="C119" s="14"/>
      <x:c r="D119" s="14"/>
      <x:c r="E119" s="14"/>
      <x:c r="F119" s="14"/>
      <x:c r="G119" s="14"/>
      <x:c r="H119" s="18"/>
      <x:c r="I119" s="19" t="str">
        <x:f>IF(COUNTA(A119:H119)=0,"",IF(J119&lt;&gt;"","",IF(AND(F119="Tamamlandı",G119&lt;&gt;""),H119,0)))</x:f>
      </x:c>
      <x:c r="J119" s="16" t="str">
        <x:f>IF(COUNTA(A119:H119)=0,"",IF(OR(A119="",B119="",C119="",D119="",F119=""),"Eksik randevu bilgisi",IF(AND(F119&lt;&gt;"Planlandı",F119&lt;&gt;"Tamamlandı",F119&lt;&gt;"İptal",F119&lt;&gt;"Gelmedi"),"Durumu seçin",IF(G119="",IF(H119="","","Paket kodu eksik"),IF(COUNTIF(Paketler!$A$8:$A$107,G119)&lt;&gt;1,"Paket yok / kod tekrarı",IF(COUNTIFS(Paketler!$A$8:$A$107,G119,Paketler!$B$8:$B$107,C119)&lt;&gt;1,"Müşteri kodu uyuşmuyor",IF(AND(ISNUMBER(H119),H119&gt;0,MOD(H119,1)=0),"","Seans: pozitif tam sayı")))))))</x:f>
      </x:c>
      <x:c r="K119" s="16" t="str">
        <x:f>IF(COUNTA(A119:H119)=0,"",IF(J119="",0,1))</x:f>
      </x:c>
      <x:c r="L119" s="18"/>
      <x:c r="M119" s="36" t="str">
        <x:f>IFERROR(IF(COUNTA(A119:H119,L119)=0,"",IF(AND(ISNUMBER(A119),ISNUMBER(B119),ISNUMBER(L119)),IF(OR(C119="",D119="",E119="",COUNTIFS('Kullanım'!$D$5:$D$24,SUBSTITUTE(SUBSTITUTE(SUBSTITUTE(E119,"~","~~"),"*","~*"),"?","~?"))&lt;&gt;1,AND(F119&lt;&gt;"Planlandı",F119&lt;&gt;"Tamamlandı",F119&lt;&gt;"İptal",F119&lt;&gt;"Gelmedi"),A119&lt;1,A119&gt;2958465,MOD(A119,1)&lt;&gt;0,B119&lt;0,B119&gt;=1,L119&lt;=0,MOD(L119,1)&lt;&gt;0,B119&lt;&gt;ROUND(B119*1440,0)/1440,ROUND(B119*1440,0)+L119&gt;=1440),"Kontrol gerekli",(ROUND(B119*1440,0)+L119)/1440),"Kontrol gerekli")),"Kontrol gerekli")</x:f>
      </x:c>
      <x:c r="N119" s="37" t="str">
        <x:f>IFERROR(IF(COUNTA(A119:H119,L119)=0,"",IF(NOT(ISNUMBER(M119)),"Kontrol gerekli",IF(F119="İptal","İptal",IF(COUNTIFS($A$8:$A$207,A119,$E$8:$E$207,SUBSTITUTE(SUBSTITUTE(SUBSTITUTE(E119,"~","~~"),"*","~*"),"?","~?"),$F$8:$F$207,"&lt;&gt;İptal",$M$8:$M$207,"Kontrol gerekli")&gt;0,"Kontrol gerekli",IF(COUNTIFS($A$8:$A$207,A119,$E$8:$E$207,SUBSTITUTE(SUBSTITUTE(SUBSTITUTE(E119,"~","~~"),"*","~*"),"?","~?"),$F$8:$F$207,"&lt;&gt;İptal",$B$8:$B$207,"&lt;"&amp;M119,$M$8:$M$207,"&gt;"&amp;B119)-1&gt;0,"Çakışma var","Çakışma yok"))))),"Kontrol gerekli")</x:f>
      </x:c>
    </x:row>
    <x:row r="120" ht="25" customHeight="1">
      <x:c r="A120" s="22"/>
      <x:c r="B120" s="24"/>
      <x:c r="C120" s="14"/>
      <x:c r="D120" s="14"/>
      <x:c r="E120" s="14"/>
      <x:c r="F120" s="14"/>
      <x:c r="G120" s="14"/>
      <x:c r="H120" s="18"/>
      <x:c r="I120" s="19" t="str">
        <x:f>IF(COUNTA(A120:H120)=0,"",IF(J120&lt;&gt;"","",IF(AND(F120="Tamamlandı",G120&lt;&gt;""),H120,0)))</x:f>
      </x:c>
      <x:c r="J120" s="16" t="str">
        <x:f>IF(COUNTA(A120:H120)=0,"",IF(OR(A120="",B120="",C120="",D120="",F120=""),"Eksik randevu bilgisi",IF(AND(F120&lt;&gt;"Planlandı",F120&lt;&gt;"Tamamlandı",F120&lt;&gt;"İptal",F120&lt;&gt;"Gelmedi"),"Durumu seçin",IF(G120="",IF(H120="","","Paket kodu eksik"),IF(COUNTIF(Paketler!$A$8:$A$107,G120)&lt;&gt;1,"Paket yok / kod tekrarı",IF(COUNTIFS(Paketler!$A$8:$A$107,G120,Paketler!$B$8:$B$107,C120)&lt;&gt;1,"Müşteri kodu uyuşmuyor",IF(AND(ISNUMBER(H120),H120&gt;0,MOD(H120,1)=0),"","Seans: pozitif tam sayı")))))))</x:f>
      </x:c>
      <x:c r="K120" s="16" t="str">
        <x:f>IF(COUNTA(A120:H120)=0,"",IF(J120="",0,1))</x:f>
      </x:c>
      <x:c r="L120" s="18"/>
      <x:c r="M120" s="36" t="str">
        <x:f>IFERROR(IF(COUNTA(A120:H120,L120)=0,"",IF(AND(ISNUMBER(A120),ISNUMBER(B120),ISNUMBER(L120)),IF(OR(C120="",D120="",E120="",COUNTIFS('Kullanım'!$D$5:$D$24,SUBSTITUTE(SUBSTITUTE(SUBSTITUTE(E120,"~","~~"),"*","~*"),"?","~?"))&lt;&gt;1,AND(F120&lt;&gt;"Planlandı",F120&lt;&gt;"Tamamlandı",F120&lt;&gt;"İptal",F120&lt;&gt;"Gelmedi"),A120&lt;1,A120&gt;2958465,MOD(A120,1)&lt;&gt;0,B120&lt;0,B120&gt;=1,L120&lt;=0,MOD(L120,1)&lt;&gt;0,B120&lt;&gt;ROUND(B120*1440,0)/1440,ROUND(B120*1440,0)+L120&gt;=1440),"Kontrol gerekli",(ROUND(B120*1440,0)+L120)/1440),"Kontrol gerekli")),"Kontrol gerekli")</x:f>
      </x:c>
      <x:c r="N120" s="37" t="str">
        <x:f>IFERROR(IF(COUNTA(A120:H120,L120)=0,"",IF(NOT(ISNUMBER(M120)),"Kontrol gerekli",IF(F120="İptal","İptal",IF(COUNTIFS($A$8:$A$207,A120,$E$8:$E$207,SUBSTITUTE(SUBSTITUTE(SUBSTITUTE(E120,"~","~~"),"*","~*"),"?","~?"),$F$8:$F$207,"&lt;&gt;İptal",$M$8:$M$207,"Kontrol gerekli")&gt;0,"Kontrol gerekli",IF(COUNTIFS($A$8:$A$207,A120,$E$8:$E$207,SUBSTITUTE(SUBSTITUTE(SUBSTITUTE(E120,"~","~~"),"*","~*"),"?","~?"),$F$8:$F$207,"&lt;&gt;İptal",$B$8:$B$207,"&lt;"&amp;M120,$M$8:$M$207,"&gt;"&amp;B120)-1&gt;0,"Çakışma var","Çakışma yok"))))),"Kontrol gerekli")</x:f>
      </x:c>
    </x:row>
    <x:row r="121" ht="25" customHeight="1">
      <x:c r="A121" s="22"/>
      <x:c r="B121" s="24"/>
      <x:c r="C121" s="14"/>
      <x:c r="D121" s="14"/>
      <x:c r="E121" s="14"/>
      <x:c r="F121" s="14"/>
      <x:c r="G121" s="14"/>
      <x:c r="H121" s="18"/>
      <x:c r="I121" s="19" t="str">
        <x:f>IF(COUNTA(A121:H121)=0,"",IF(J121&lt;&gt;"","",IF(AND(F121="Tamamlandı",G121&lt;&gt;""),H121,0)))</x:f>
      </x:c>
      <x:c r="J121" s="16" t="str">
        <x:f>IF(COUNTA(A121:H121)=0,"",IF(OR(A121="",B121="",C121="",D121="",F121=""),"Eksik randevu bilgisi",IF(AND(F121&lt;&gt;"Planlandı",F121&lt;&gt;"Tamamlandı",F121&lt;&gt;"İptal",F121&lt;&gt;"Gelmedi"),"Durumu seçin",IF(G121="",IF(H121="","","Paket kodu eksik"),IF(COUNTIF(Paketler!$A$8:$A$107,G121)&lt;&gt;1,"Paket yok / kod tekrarı",IF(COUNTIFS(Paketler!$A$8:$A$107,G121,Paketler!$B$8:$B$107,C121)&lt;&gt;1,"Müşteri kodu uyuşmuyor",IF(AND(ISNUMBER(H121),H121&gt;0,MOD(H121,1)=0),"","Seans: pozitif tam sayı")))))))</x:f>
      </x:c>
      <x:c r="K121" s="16" t="str">
        <x:f>IF(COUNTA(A121:H121)=0,"",IF(J121="",0,1))</x:f>
      </x:c>
      <x:c r="L121" s="18"/>
      <x:c r="M121" s="36" t="str">
        <x:f>IFERROR(IF(COUNTA(A121:H121,L121)=0,"",IF(AND(ISNUMBER(A121),ISNUMBER(B121),ISNUMBER(L121)),IF(OR(C121="",D121="",E121="",COUNTIFS('Kullanım'!$D$5:$D$24,SUBSTITUTE(SUBSTITUTE(SUBSTITUTE(E121,"~","~~"),"*","~*"),"?","~?"))&lt;&gt;1,AND(F121&lt;&gt;"Planlandı",F121&lt;&gt;"Tamamlandı",F121&lt;&gt;"İptal",F121&lt;&gt;"Gelmedi"),A121&lt;1,A121&gt;2958465,MOD(A121,1)&lt;&gt;0,B121&lt;0,B121&gt;=1,L121&lt;=0,MOD(L121,1)&lt;&gt;0,B121&lt;&gt;ROUND(B121*1440,0)/1440,ROUND(B121*1440,0)+L121&gt;=1440),"Kontrol gerekli",(ROUND(B121*1440,0)+L121)/1440),"Kontrol gerekli")),"Kontrol gerekli")</x:f>
      </x:c>
      <x:c r="N121" s="37" t="str">
        <x:f>IFERROR(IF(COUNTA(A121:H121,L121)=0,"",IF(NOT(ISNUMBER(M121)),"Kontrol gerekli",IF(F121="İptal","İptal",IF(COUNTIFS($A$8:$A$207,A121,$E$8:$E$207,SUBSTITUTE(SUBSTITUTE(SUBSTITUTE(E121,"~","~~"),"*","~*"),"?","~?"),$F$8:$F$207,"&lt;&gt;İptal",$M$8:$M$207,"Kontrol gerekli")&gt;0,"Kontrol gerekli",IF(COUNTIFS($A$8:$A$207,A121,$E$8:$E$207,SUBSTITUTE(SUBSTITUTE(SUBSTITUTE(E121,"~","~~"),"*","~*"),"?","~?"),$F$8:$F$207,"&lt;&gt;İptal",$B$8:$B$207,"&lt;"&amp;M121,$M$8:$M$207,"&gt;"&amp;B121)-1&gt;0,"Çakışma var","Çakışma yok"))))),"Kontrol gerekli")</x:f>
      </x:c>
    </x:row>
    <x:row r="122" ht="25" customHeight="1">
      <x:c r="A122" s="22"/>
      <x:c r="B122" s="24"/>
      <x:c r="C122" s="14"/>
      <x:c r="D122" s="14"/>
      <x:c r="E122" s="14"/>
      <x:c r="F122" s="14"/>
      <x:c r="G122" s="14"/>
      <x:c r="H122" s="18"/>
      <x:c r="I122" s="19" t="str">
        <x:f>IF(COUNTA(A122:H122)=0,"",IF(J122&lt;&gt;"","",IF(AND(F122="Tamamlandı",G122&lt;&gt;""),H122,0)))</x:f>
      </x:c>
      <x:c r="J122" s="16" t="str">
        <x:f>IF(COUNTA(A122:H122)=0,"",IF(OR(A122="",B122="",C122="",D122="",F122=""),"Eksik randevu bilgisi",IF(AND(F122&lt;&gt;"Planlandı",F122&lt;&gt;"Tamamlandı",F122&lt;&gt;"İptal",F122&lt;&gt;"Gelmedi"),"Durumu seçin",IF(G122="",IF(H122="","","Paket kodu eksik"),IF(COUNTIF(Paketler!$A$8:$A$107,G122)&lt;&gt;1,"Paket yok / kod tekrarı",IF(COUNTIFS(Paketler!$A$8:$A$107,G122,Paketler!$B$8:$B$107,C122)&lt;&gt;1,"Müşteri kodu uyuşmuyor",IF(AND(ISNUMBER(H122),H122&gt;0,MOD(H122,1)=0),"","Seans: pozitif tam sayı")))))))</x:f>
      </x:c>
      <x:c r="K122" s="16" t="str">
        <x:f>IF(COUNTA(A122:H122)=0,"",IF(J122="",0,1))</x:f>
      </x:c>
      <x:c r="L122" s="18"/>
      <x:c r="M122" s="36" t="str">
        <x:f>IFERROR(IF(COUNTA(A122:H122,L122)=0,"",IF(AND(ISNUMBER(A122),ISNUMBER(B122),ISNUMBER(L122)),IF(OR(C122="",D122="",E122="",COUNTIFS('Kullanım'!$D$5:$D$24,SUBSTITUTE(SUBSTITUTE(SUBSTITUTE(E122,"~","~~"),"*","~*"),"?","~?"))&lt;&gt;1,AND(F122&lt;&gt;"Planlandı",F122&lt;&gt;"Tamamlandı",F122&lt;&gt;"İptal",F122&lt;&gt;"Gelmedi"),A122&lt;1,A122&gt;2958465,MOD(A122,1)&lt;&gt;0,B122&lt;0,B122&gt;=1,L122&lt;=0,MOD(L122,1)&lt;&gt;0,B122&lt;&gt;ROUND(B122*1440,0)/1440,ROUND(B122*1440,0)+L122&gt;=1440),"Kontrol gerekli",(ROUND(B122*1440,0)+L122)/1440),"Kontrol gerekli")),"Kontrol gerekli")</x:f>
      </x:c>
      <x:c r="N122" s="37" t="str">
        <x:f>IFERROR(IF(COUNTA(A122:H122,L122)=0,"",IF(NOT(ISNUMBER(M122)),"Kontrol gerekli",IF(F122="İptal","İptal",IF(COUNTIFS($A$8:$A$207,A122,$E$8:$E$207,SUBSTITUTE(SUBSTITUTE(SUBSTITUTE(E122,"~","~~"),"*","~*"),"?","~?"),$F$8:$F$207,"&lt;&gt;İptal",$M$8:$M$207,"Kontrol gerekli")&gt;0,"Kontrol gerekli",IF(COUNTIFS($A$8:$A$207,A122,$E$8:$E$207,SUBSTITUTE(SUBSTITUTE(SUBSTITUTE(E122,"~","~~"),"*","~*"),"?","~?"),$F$8:$F$207,"&lt;&gt;İptal",$B$8:$B$207,"&lt;"&amp;M122,$M$8:$M$207,"&gt;"&amp;B122)-1&gt;0,"Çakışma var","Çakışma yok"))))),"Kontrol gerekli")</x:f>
      </x:c>
    </x:row>
    <x:row r="123" ht="25" customHeight="1">
      <x:c r="A123" s="22"/>
      <x:c r="B123" s="24"/>
      <x:c r="C123" s="14"/>
      <x:c r="D123" s="14"/>
      <x:c r="E123" s="14"/>
      <x:c r="F123" s="14"/>
      <x:c r="G123" s="14"/>
      <x:c r="H123" s="18"/>
      <x:c r="I123" s="19" t="str">
        <x:f>IF(COUNTA(A123:H123)=0,"",IF(J123&lt;&gt;"","",IF(AND(F123="Tamamlandı",G123&lt;&gt;""),H123,0)))</x:f>
      </x:c>
      <x:c r="J123" s="16" t="str">
        <x:f>IF(COUNTA(A123:H123)=0,"",IF(OR(A123="",B123="",C123="",D123="",F123=""),"Eksik randevu bilgisi",IF(AND(F123&lt;&gt;"Planlandı",F123&lt;&gt;"Tamamlandı",F123&lt;&gt;"İptal",F123&lt;&gt;"Gelmedi"),"Durumu seçin",IF(G123="",IF(H123="","","Paket kodu eksik"),IF(COUNTIF(Paketler!$A$8:$A$107,G123)&lt;&gt;1,"Paket yok / kod tekrarı",IF(COUNTIFS(Paketler!$A$8:$A$107,G123,Paketler!$B$8:$B$107,C123)&lt;&gt;1,"Müşteri kodu uyuşmuyor",IF(AND(ISNUMBER(H123),H123&gt;0,MOD(H123,1)=0),"","Seans: pozitif tam sayı")))))))</x:f>
      </x:c>
      <x:c r="K123" s="16" t="str">
        <x:f>IF(COUNTA(A123:H123)=0,"",IF(J123="",0,1))</x:f>
      </x:c>
      <x:c r="L123" s="18"/>
      <x:c r="M123" s="36" t="str">
        <x:f>IFERROR(IF(COUNTA(A123:H123,L123)=0,"",IF(AND(ISNUMBER(A123),ISNUMBER(B123),ISNUMBER(L123)),IF(OR(C123="",D123="",E123="",COUNTIFS('Kullanım'!$D$5:$D$24,SUBSTITUTE(SUBSTITUTE(SUBSTITUTE(E123,"~","~~"),"*","~*"),"?","~?"))&lt;&gt;1,AND(F123&lt;&gt;"Planlandı",F123&lt;&gt;"Tamamlandı",F123&lt;&gt;"İptal",F123&lt;&gt;"Gelmedi"),A123&lt;1,A123&gt;2958465,MOD(A123,1)&lt;&gt;0,B123&lt;0,B123&gt;=1,L123&lt;=0,MOD(L123,1)&lt;&gt;0,B123&lt;&gt;ROUND(B123*1440,0)/1440,ROUND(B123*1440,0)+L123&gt;=1440),"Kontrol gerekli",(ROUND(B123*1440,0)+L123)/1440),"Kontrol gerekli")),"Kontrol gerekli")</x:f>
      </x:c>
      <x:c r="N123" s="37" t="str">
        <x:f>IFERROR(IF(COUNTA(A123:H123,L123)=0,"",IF(NOT(ISNUMBER(M123)),"Kontrol gerekli",IF(F123="İptal","İptal",IF(COUNTIFS($A$8:$A$207,A123,$E$8:$E$207,SUBSTITUTE(SUBSTITUTE(SUBSTITUTE(E123,"~","~~"),"*","~*"),"?","~?"),$F$8:$F$207,"&lt;&gt;İptal",$M$8:$M$207,"Kontrol gerekli")&gt;0,"Kontrol gerekli",IF(COUNTIFS($A$8:$A$207,A123,$E$8:$E$207,SUBSTITUTE(SUBSTITUTE(SUBSTITUTE(E123,"~","~~"),"*","~*"),"?","~?"),$F$8:$F$207,"&lt;&gt;İptal",$B$8:$B$207,"&lt;"&amp;M123,$M$8:$M$207,"&gt;"&amp;B123)-1&gt;0,"Çakışma var","Çakışma yok"))))),"Kontrol gerekli")</x:f>
      </x:c>
    </x:row>
    <x:row r="124" ht="25" customHeight="1">
      <x:c r="A124" s="22"/>
      <x:c r="B124" s="24"/>
      <x:c r="C124" s="14"/>
      <x:c r="D124" s="14"/>
      <x:c r="E124" s="14"/>
      <x:c r="F124" s="14"/>
      <x:c r="G124" s="14"/>
      <x:c r="H124" s="18"/>
      <x:c r="I124" s="19" t="str">
        <x:f>IF(COUNTA(A124:H124)=0,"",IF(J124&lt;&gt;"","",IF(AND(F124="Tamamlandı",G124&lt;&gt;""),H124,0)))</x:f>
      </x:c>
      <x:c r="J124" s="16" t="str">
        <x:f>IF(COUNTA(A124:H124)=0,"",IF(OR(A124="",B124="",C124="",D124="",F124=""),"Eksik randevu bilgisi",IF(AND(F124&lt;&gt;"Planlandı",F124&lt;&gt;"Tamamlandı",F124&lt;&gt;"İptal",F124&lt;&gt;"Gelmedi"),"Durumu seçin",IF(G124="",IF(H124="","","Paket kodu eksik"),IF(COUNTIF(Paketler!$A$8:$A$107,G124)&lt;&gt;1,"Paket yok / kod tekrarı",IF(COUNTIFS(Paketler!$A$8:$A$107,G124,Paketler!$B$8:$B$107,C124)&lt;&gt;1,"Müşteri kodu uyuşmuyor",IF(AND(ISNUMBER(H124),H124&gt;0,MOD(H124,1)=0),"","Seans: pozitif tam sayı")))))))</x:f>
      </x:c>
      <x:c r="K124" s="16" t="str">
        <x:f>IF(COUNTA(A124:H124)=0,"",IF(J124="",0,1))</x:f>
      </x:c>
      <x:c r="L124" s="18"/>
      <x:c r="M124" s="36" t="str">
        <x:f>IFERROR(IF(COUNTA(A124:H124,L124)=0,"",IF(AND(ISNUMBER(A124),ISNUMBER(B124),ISNUMBER(L124)),IF(OR(C124="",D124="",E124="",COUNTIFS('Kullanım'!$D$5:$D$24,SUBSTITUTE(SUBSTITUTE(SUBSTITUTE(E124,"~","~~"),"*","~*"),"?","~?"))&lt;&gt;1,AND(F124&lt;&gt;"Planlandı",F124&lt;&gt;"Tamamlandı",F124&lt;&gt;"İptal",F124&lt;&gt;"Gelmedi"),A124&lt;1,A124&gt;2958465,MOD(A124,1)&lt;&gt;0,B124&lt;0,B124&gt;=1,L124&lt;=0,MOD(L124,1)&lt;&gt;0,B124&lt;&gt;ROUND(B124*1440,0)/1440,ROUND(B124*1440,0)+L124&gt;=1440),"Kontrol gerekli",(ROUND(B124*1440,0)+L124)/1440),"Kontrol gerekli")),"Kontrol gerekli")</x:f>
      </x:c>
      <x:c r="N124" s="37" t="str">
        <x:f>IFERROR(IF(COUNTA(A124:H124,L124)=0,"",IF(NOT(ISNUMBER(M124)),"Kontrol gerekli",IF(F124="İptal","İptal",IF(COUNTIFS($A$8:$A$207,A124,$E$8:$E$207,SUBSTITUTE(SUBSTITUTE(SUBSTITUTE(E124,"~","~~"),"*","~*"),"?","~?"),$F$8:$F$207,"&lt;&gt;İptal",$M$8:$M$207,"Kontrol gerekli")&gt;0,"Kontrol gerekli",IF(COUNTIFS($A$8:$A$207,A124,$E$8:$E$207,SUBSTITUTE(SUBSTITUTE(SUBSTITUTE(E124,"~","~~"),"*","~*"),"?","~?"),$F$8:$F$207,"&lt;&gt;İptal",$B$8:$B$207,"&lt;"&amp;M124,$M$8:$M$207,"&gt;"&amp;B124)-1&gt;0,"Çakışma var","Çakışma yok"))))),"Kontrol gerekli")</x:f>
      </x:c>
    </x:row>
    <x:row r="125" ht="25" customHeight="1">
      <x:c r="A125" s="22"/>
      <x:c r="B125" s="24"/>
      <x:c r="C125" s="14"/>
      <x:c r="D125" s="14"/>
      <x:c r="E125" s="14"/>
      <x:c r="F125" s="14"/>
      <x:c r="G125" s="14"/>
      <x:c r="H125" s="18"/>
      <x:c r="I125" s="19" t="str">
        <x:f>IF(COUNTA(A125:H125)=0,"",IF(J125&lt;&gt;"","",IF(AND(F125="Tamamlandı",G125&lt;&gt;""),H125,0)))</x:f>
      </x:c>
      <x:c r="J125" s="16" t="str">
        <x:f>IF(COUNTA(A125:H125)=0,"",IF(OR(A125="",B125="",C125="",D125="",F125=""),"Eksik randevu bilgisi",IF(AND(F125&lt;&gt;"Planlandı",F125&lt;&gt;"Tamamlandı",F125&lt;&gt;"İptal",F125&lt;&gt;"Gelmedi"),"Durumu seçin",IF(G125="",IF(H125="","","Paket kodu eksik"),IF(COUNTIF(Paketler!$A$8:$A$107,G125)&lt;&gt;1,"Paket yok / kod tekrarı",IF(COUNTIFS(Paketler!$A$8:$A$107,G125,Paketler!$B$8:$B$107,C125)&lt;&gt;1,"Müşteri kodu uyuşmuyor",IF(AND(ISNUMBER(H125),H125&gt;0,MOD(H125,1)=0),"","Seans: pozitif tam sayı")))))))</x:f>
      </x:c>
      <x:c r="K125" s="16" t="str">
        <x:f>IF(COUNTA(A125:H125)=0,"",IF(J125="",0,1))</x:f>
      </x:c>
      <x:c r="L125" s="18"/>
      <x:c r="M125" s="36" t="str">
        <x:f>IFERROR(IF(COUNTA(A125:H125,L125)=0,"",IF(AND(ISNUMBER(A125),ISNUMBER(B125),ISNUMBER(L125)),IF(OR(C125="",D125="",E125="",COUNTIFS('Kullanım'!$D$5:$D$24,SUBSTITUTE(SUBSTITUTE(SUBSTITUTE(E125,"~","~~"),"*","~*"),"?","~?"))&lt;&gt;1,AND(F125&lt;&gt;"Planlandı",F125&lt;&gt;"Tamamlandı",F125&lt;&gt;"İptal",F125&lt;&gt;"Gelmedi"),A125&lt;1,A125&gt;2958465,MOD(A125,1)&lt;&gt;0,B125&lt;0,B125&gt;=1,L125&lt;=0,MOD(L125,1)&lt;&gt;0,B125&lt;&gt;ROUND(B125*1440,0)/1440,ROUND(B125*1440,0)+L125&gt;=1440),"Kontrol gerekli",(ROUND(B125*1440,0)+L125)/1440),"Kontrol gerekli")),"Kontrol gerekli")</x:f>
      </x:c>
      <x:c r="N125" s="37" t="str">
        <x:f>IFERROR(IF(COUNTA(A125:H125,L125)=0,"",IF(NOT(ISNUMBER(M125)),"Kontrol gerekli",IF(F125="İptal","İptal",IF(COUNTIFS($A$8:$A$207,A125,$E$8:$E$207,SUBSTITUTE(SUBSTITUTE(SUBSTITUTE(E125,"~","~~"),"*","~*"),"?","~?"),$F$8:$F$207,"&lt;&gt;İptal",$M$8:$M$207,"Kontrol gerekli")&gt;0,"Kontrol gerekli",IF(COUNTIFS($A$8:$A$207,A125,$E$8:$E$207,SUBSTITUTE(SUBSTITUTE(SUBSTITUTE(E125,"~","~~"),"*","~*"),"?","~?"),$F$8:$F$207,"&lt;&gt;İptal",$B$8:$B$207,"&lt;"&amp;M125,$M$8:$M$207,"&gt;"&amp;B125)-1&gt;0,"Çakışma var","Çakışma yok"))))),"Kontrol gerekli")</x:f>
      </x:c>
    </x:row>
    <x:row r="126" ht="25" customHeight="1">
      <x:c r="A126" s="22"/>
      <x:c r="B126" s="24"/>
      <x:c r="C126" s="14"/>
      <x:c r="D126" s="14"/>
      <x:c r="E126" s="14"/>
      <x:c r="F126" s="14"/>
      <x:c r="G126" s="14"/>
      <x:c r="H126" s="18"/>
      <x:c r="I126" s="19" t="str">
        <x:f>IF(COUNTA(A126:H126)=0,"",IF(J126&lt;&gt;"","",IF(AND(F126="Tamamlandı",G126&lt;&gt;""),H126,0)))</x:f>
      </x:c>
      <x:c r="J126" s="16" t="str">
        <x:f>IF(COUNTA(A126:H126)=0,"",IF(OR(A126="",B126="",C126="",D126="",F126=""),"Eksik randevu bilgisi",IF(AND(F126&lt;&gt;"Planlandı",F126&lt;&gt;"Tamamlandı",F126&lt;&gt;"İptal",F126&lt;&gt;"Gelmedi"),"Durumu seçin",IF(G126="",IF(H126="","","Paket kodu eksik"),IF(COUNTIF(Paketler!$A$8:$A$107,G126)&lt;&gt;1,"Paket yok / kod tekrarı",IF(COUNTIFS(Paketler!$A$8:$A$107,G126,Paketler!$B$8:$B$107,C126)&lt;&gt;1,"Müşteri kodu uyuşmuyor",IF(AND(ISNUMBER(H126),H126&gt;0,MOD(H126,1)=0),"","Seans: pozitif tam sayı")))))))</x:f>
      </x:c>
      <x:c r="K126" s="16" t="str">
        <x:f>IF(COUNTA(A126:H126)=0,"",IF(J126="",0,1))</x:f>
      </x:c>
      <x:c r="L126" s="18"/>
      <x:c r="M126" s="36" t="str">
        <x:f>IFERROR(IF(COUNTA(A126:H126,L126)=0,"",IF(AND(ISNUMBER(A126),ISNUMBER(B126),ISNUMBER(L126)),IF(OR(C126="",D126="",E126="",COUNTIFS('Kullanım'!$D$5:$D$24,SUBSTITUTE(SUBSTITUTE(SUBSTITUTE(E126,"~","~~"),"*","~*"),"?","~?"))&lt;&gt;1,AND(F126&lt;&gt;"Planlandı",F126&lt;&gt;"Tamamlandı",F126&lt;&gt;"İptal",F126&lt;&gt;"Gelmedi"),A126&lt;1,A126&gt;2958465,MOD(A126,1)&lt;&gt;0,B126&lt;0,B126&gt;=1,L126&lt;=0,MOD(L126,1)&lt;&gt;0,B126&lt;&gt;ROUND(B126*1440,0)/1440,ROUND(B126*1440,0)+L126&gt;=1440),"Kontrol gerekli",(ROUND(B126*1440,0)+L126)/1440),"Kontrol gerekli")),"Kontrol gerekli")</x:f>
      </x:c>
      <x:c r="N126" s="37" t="str">
        <x:f>IFERROR(IF(COUNTA(A126:H126,L126)=0,"",IF(NOT(ISNUMBER(M126)),"Kontrol gerekli",IF(F126="İptal","İptal",IF(COUNTIFS($A$8:$A$207,A126,$E$8:$E$207,SUBSTITUTE(SUBSTITUTE(SUBSTITUTE(E126,"~","~~"),"*","~*"),"?","~?"),$F$8:$F$207,"&lt;&gt;İptal",$M$8:$M$207,"Kontrol gerekli")&gt;0,"Kontrol gerekli",IF(COUNTIFS($A$8:$A$207,A126,$E$8:$E$207,SUBSTITUTE(SUBSTITUTE(SUBSTITUTE(E126,"~","~~"),"*","~*"),"?","~?"),$F$8:$F$207,"&lt;&gt;İptal",$B$8:$B$207,"&lt;"&amp;M126,$M$8:$M$207,"&gt;"&amp;B126)-1&gt;0,"Çakışma var","Çakışma yok"))))),"Kontrol gerekli")</x:f>
      </x:c>
    </x:row>
    <x:row r="127" ht="25" customHeight="1">
      <x:c r="A127" s="22"/>
      <x:c r="B127" s="24"/>
      <x:c r="C127" s="14"/>
      <x:c r="D127" s="14"/>
      <x:c r="E127" s="14"/>
      <x:c r="F127" s="14"/>
      <x:c r="G127" s="14"/>
      <x:c r="H127" s="18"/>
      <x:c r="I127" s="19" t="str">
        <x:f>IF(COUNTA(A127:H127)=0,"",IF(J127&lt;&gt;"","",IF(AND(F127="Tamamlandı",G127&lt;&gt;""),H127,0)))</x:f>
      </x:c>
      <x:c r="J127" s="16" t="str">
        <x:f>IF(COUNTA(A127:H127)=0,"",IF(OR(A127="",B127="",C127="",D127="",F127=""),"Eksik randevu bilgisi",IF(AND(F127&lt;&gt;"Planlandı",F127&lt;&gt;"Tamamlandı",F127&lt;&gt;"İptal",F127&lt;&gt;"Gelmedi"),"Durumu seçin",IF(G127="",IF(H127="","","Paket kodu eksik"),IF(COUNTIF(Paketler!$A$8:$A$107,G127)&lt;&gt;1,"Paket yok / kod tekrarı",IF(COUNTIFS(Paketler!$A$8:$A$107,G127,Paketler!$B$8:$B$107,C127)&lt;&gt;1,"Müşteri kodu uyuşmuyor",IF(AND(ISNUMBER(H127),H127&gt;0,MOD(H127,1)=0),"","Seans: pozitif tam sayı")))))))</x:f>
      </x:c>
      <x:c r="K127" s="16" t="str">
        <x:f>IF(COUNTA(A127:H127)=0,"",IF(J127="",0,1))</x:f>
      </x:c>
      <x:c r="L127" s="18"/>
      <x:c r="M127" s="36" t="str">
        <x:f>IFERROR(IF(COUNTA(A127:H127,L127)=0,"",IF(AND(ISNUMBER(A127),ISNUMBER(B127),ISNUMBER(L127)),IF(OR(C127="",D127="",E127="",COUNTIFS('Kullanım'!$D$5:$D$24,SUBSTITUTE(SUBSTITUTE(SUBSTITUTE(E127,"~","~~"),"*","~*"),"?","~?"))&lt;&gt;1,AND(F127&lt;&gt;"Planlandı",F127&lt;&gt;"Tamamlandı",F127&lt;&gt;"İptal",F127&lt;&gt;"Gelmedi"),A127&lt;1,A127&gt;2958465,MOD(A127,1)&lt;&gt;0,B127&lt;0,B127&gt;=1,L127&lt;=0,MOD(L127,1)&lt;&gt;0,B127&lt;&gt;ROUND(B127*1440,0)/1440,ROUND(B127*1440,0)+L127&gt;=1440),"Kontrol gerekli",(ROUND(B127*1440,0)+L127)/1440),"Kontrol gerekli")),"Kontrol gerekli")</x:f>
      </x:c>
      <x:c r="N127" s="37" t="str">
        <x:f>IFERROR(IF(COUNTA(A127:H127,L127)=0,"",IF(NOT(ISNUMBER(M127)),"Kontrol gerekli",IF(F127="İptal","İptal",IF(COUNTIFS($A$8:$A$207,A127,$E$8:$E$207,SUBSTITUTE(SUBSTITUTE(SUBSTITUTE(E127,"~","~~"),"*","~*"),"?","~?"),$F$8:$F$207,"&lt;&gt;İptal",$M$8:$M$207,"Kontrol gerekli")&gt;0,"Kontrol gerekli",IF(COUNTIFS($A$8:$A$207,A127,$E$8:$E$207,SUBSTITUTE(SUBSTITUTE(SUBSTITUTE(E127,"~","~~"),"*","~*"),"?","~?"),$F$8:$F$207,"&lt;&gt;İptal",$B$8:$B$207,"&lt;"&amp;M127,$M$8:$M$207,"&gt;"&amp;B127)-1&gt;0,"Çakışma var","Çakışma yok"))))),"Kontrol gerekli")</x:f>
      </x:c>
    </x:row>
    <x:row r="128" ht="25" customHeight="1">
      <x:c r="A128" s="22"/>
      <x:c r="B128" s="24"/>
      <x:c r="C128" s="14"/>
      <x:c r="D128" s="14"/>
      <x:c r="E128" s="14"/>
      <x:c r="F128" s="14"/>
      <x:c r="G128" s="14"/>
      <x:c r="H128" s="18"/>
      <x:c r="I128" s="19" t="str">
        <x:f>IF(COUNTA(A128:H128)=0,"",IF(J128&lt;&gt;"","",IF(AND(F128="Tamamlandı",G128&lt;&gt;""),H128,0)))</x:f>
      </x:c>
      <x:c r="J128" s="16" t="str">
        <x:f>IF(COUNTA(A128:H128)=0,"",IF(OR(A128="",B128="",C128="",D128="",F128=""),"Eksik randevu bilgisi",IF(AND(F128&lt;&gt;"Planlandı",F128&lt;&gt;"Tamamlandı",F128&lt;&gt;"İptal",F128&lt;&gt;"Gelmedi"),"Durumu seçin",IF(G128="",IF(H128="","","Paket kodu eksik"),IF(COUNTIF(Paketler!$A$8:$A$107,G128)&lt;&gt;1,"Paket yok / kod tekrarı",IF(COUNTIFS(Paketler!$A$8:$A$107,G128,Paketler!$B$8:$B$107,C128)&lt;&gt;1,"Müşteri kodu uyuşmuyor",IF(AND(ISNUMBER(H128),H128&gt;0,MOD(H128,1)=0),"","Seans: pozitif tam sayı")))))))</x:f>
      </x:c>
      <x:c r="K128" s="16" t="str">
        <x:f>IF(COUNTA(A128:H128)=0,"",IF(J128="",0,1))</x:f>
      </x:c>
      <x:c r="L128" s="18"/>
      <x:c r="M128" s="36" t="str">
        <x:f>IFERROR(IF(COUNTA(A128:H128,L128)=0,"",IF(AND(ISNUMBER(A128),ISNUMBER(B128),ISNUMBER(L128)),IF(OR(C128="",D128="",E128="",COUNTIFS('Kullanım'!$D$5:$D$24,SUBSTITUTE(SUBSTITUTE(SUBSTITUTE(E128,"~","~~"),"*","~*"),"?","~?"))&lt;&gt;1,AND(F128&lt;&gt;"Planlandı",F128&lt;&gt;"Tamamlandı",F128&lt;&gt;"İptal",F128&lt;&gt;"Gelmedi"),A128&lt;1,A128&gt;2958465,MOD(A128,1)&lt;&gt;0,B128&lt;0,B128&gt;=1,L128&lt;=0,MOD(L128,1)&lt;&gt;0,B128&lt;&gt;ROUND(B128*1440,0)/1440,ROUND(B128*1440,0)+L128&gt;=1440),"Kontrol gerekli",(ROUND(B128*1440,0)+L128)/1440),"Kontrol gerekli")),"Kontrol gerekli")</x:f>
      </x:c>
      <x:c r="N128" s="37" t="str">
        <x:f>IFERROR(IF(COUNTA(A128:H128,L128)=0,"",IF(NOT(ISNUMBER(M128)),"Kontrol gerekli",IF(F128="İptal","İptal",IF(COUNTIFS($A$8:$A$207,A128,$E$8:$E$207,SUBSTITUTE(SUBSTITUTE(SUBSTITUTE(E128,"~","~~"),"*","~*"),"?","~?"),$F$8:$F$207,"&lt;&gt;İptal",$M$8:$M$207,"Kontrol gerekli")&gt;0,"Kontrol gerekli",IF(COUNTIFS($A$8:$A$207,A128,$E$8:$E$207,SUBSTITUTE(SUBSTITUTE(SUBSTITUTE(E128,"~","~~"),"*","~*"),"?","~?"),$F$8:$F$207,"&lt;&gt;İptal",$B$8:$B$207,"&lt;"&amp;M128,$M$8:$M$207,"&gt;"&amp;B128)-1&gt;0,"Çakışma var","Çakışma yok"))))),"Kontrol gerekli")</x:f>
      </x:c>
    </x:row>
    <x:row r="129" ht="25" customHeight="1">
      <x:c r="A129" s="22"/>
      <x:c r="B129" s="24"/>
      <x:c r="C129" s="14"/>
      <x:c r="D129" s="14"/>
      <x:c r="E129" s="14"/>
      <x:c r="F129" s="14"/>
      <x:c r="G129" s="14"/>
      <x:c r="H129" s="18"/>
      <x:c r="I129" s="19" t="str">
        <x:f>IF(COUNTA(A129:H129)=0,"",IF(J129&lt;&gt;"","",IF(AND(F129="Tamamlandı",G129&lt;&gt;""),H129,0)))</x:f>
      </x:c>
      <x:c r="J129" s="16" t="str">
        <x:f>IF(COUNTA(A129:H129)=0,"",IF(OR(A129="",B129="",C129="",D129="",F129=""),"Eksik randevu bilgisi",IF(AND(F129&lt;&gt;"Planlandı",F129&lt;&gt;"Tamamlandı",F129&lt;&gt;"İptal",F129&lt;&gt;"Gelmedi"),"Durumu seçin",IF(G129="",IF(H129="","","Paket kodu eksik"),IF(COUNTIF(Paketler!$A$8:$A$107,G129)&lt;&gt;1,"Paket yok / kod tekrarı",IF(COUNTIFS(Paketler!$A$8:$A$107,G129,Paketler!$B$8:$B$107,C129)&lt;&gt;1,"Müşteri kodu uyuşmuyor",IF(AND(ISNUMBER(H129),H129&gt;0,MOD(H129,1)=0),"","Seans: pozitif tam sayı")))))))</x:f>
      </x:c>
      <x:c r="K129" s="16" t="str">
        <x:f>IF(COUNTA(A129:H129)=0,"",IF(J129="",0,1))</x:f>
      </x:c>
      <x:c r="L129" s="18"/>
      <x:c r="M129" s="36" t="str">
        <x:f>IFERROR(IF(COUNTA(A129:H129,L129)=0,"",IF(AND(ISNUMBER(A129),ISNUMBER(B129),ISNUMBER(L129)),IF(OR(C129="",D129="",E129="",COUNTIFS('Kullanım'!$D$5:$D$24,SUBSTITUTE(SUBSTITUTE(SUBSTITUTE(E129,"~","~~"),"*","~*"),"?","~?"))&lt;&gt;1,AND(F129&lt;&gt;"Planlandı",F129&lt;&gt;"Tamamlandı",F129&lt;&gt;"İptal",F129&lt;&gt;"Gelmedi"),A129&lt;1,A129&gt;2958465,MOD(A129,1)&lt;&gt;0,B129&lt;0,B129&gt;=1,L129&lt;=0,MOD(L129,1)&lt;&gt;0,B129&lt;&gt;ROUND(B129*1440,0)/1440,ROUND(B129*1440,0)+L129&gt;=1440),"Kontrol gerekli",(ROUND(B129*1440,0)+L129)/1440),"Kontrol gerekli")),"Kontrol gerekli")</x:f>
      </x:c>
      <x:c r="N129" s="37" t="str">
        <x:f>IFERROR(IF(COUNTA(A129:H129,L129)=0,"",IF(NOT(ISNUMBER(M129)),"Kontrol gerekli",IF(F129="İptal","İptal",IF(COUNTIFS($A$8:$A$207,A129,$E$8:$E$207,SUBSTITUTE(SUBSTITUTE(SUBSTITUTE(E129,"~","~~"),"*","~*"),"?","~?"),$F$8:$F$207,"&lt;&gt;İptal",$M$8:$M$207,"Kontrol gerekli")&gt;0,"Kontrol gerekli",IF(COUNTIFS($A$8:$A$207,A129,$E$8:$E$207,SUBSTITUTE(SUBSTITUTE(SUBSTITUTE(E129,"~","~~"),"*","~*"),"?","~?"),$F$8:$F$207,"&lt;&gt;İptal",$B$8:$B$207,"&lt;"&amp;M129,$M$8:$M$207,"&gt;"&amp;B129)-1&gt;0,"Çakışma var","Çakışma yok"))))),"Kontrol gerekli")</x:f>
      </x:c>
    </x:row>
    <x:row r="130" ht="25" customHeight="1">
      <x:c r="A130" s="22"/>
      <x:c r="B130" s="24"/>
      <x:c r="C130" s="14"/>
      <x:c r="D130" s="14"/>
      <x:c r="E130" s="14"/>
      <x:c r="F130" s="14"/>
      <x:c r="G130" s="14"/>
      <x:c r="H130" s="18"/>
      <x:c r="I130" s="19" t="str">
        <x:f>IF(COUNTA(A130:H130)=0,"",IF(J130&lt;&gt;"","",IF(AND(F130="Tamamlandı",G130&lt;&gt;""),H130,0)))</x:f>
      </x:c>
      <x:c r="J130" s="16" t="str">
        <x:f>IF(COUNTA(A130:H130)=0,"",IF(OR(A130="",B130="",C130="",D130="",F130=""),"Eksik randevu bilgisi",IF(AND(F130&lt;&gt;"Planlandı",F130&lt;&gt;"Tamamlandı",F130&lt;&gt;"İptal",F130&lt;&gt;"Gelmedi"),"Durumu seçin",IF(G130="",IF(H130="","","Paket kodu eksik"),IF(COUNTIF(Paketler!$A$8:$A$107,G130)&lt;&gt;1,"Paket yok / kod tekrarı",IF(COUNTIFS(Paketler!$A$8:$A$107,G130,Paketler!$B$8:$B$107,C130)&lt;&gt;1,"Müşteri kodu uyuşmuyor",IF(AND(ISNUMBER(H130),H130&gt;0,MOD(H130,1)=0),"","Seans: pozitif tam sayı")))))))</x:f>
      </x:c>
      <x:c r="K130" s="16" t="str">
        <x:f>IF(COUNTA(A130:H130)=0,"",IF(J130="",0,1))</x:f>
      </x:c>
      <x:c r="L130" s="18"/>
      <x:c r="M130" s="36" t="str">
        <x:f>IFERROR(IF(COUNTA(A130:H130,L130)=0,"",IF(AND(ISNUMBER(A130),ISNUMBER(B130),ISNUMBER(L130)),IF(OR(C130="",D130="",E130="",COUNTIFS('Kullanım'!$D$5:$D$24,SUBSTITUTE(SUBSTITUTE(SUBSTITUTE(E130,"~","~~"),"*","~*"),"?","~?"))&lt;&gt;1,AND(F130&lt;&gt;"Planlandı",F130&lt;&gt;"Tamamlandı",F130&lt;&gt;"İptal",F130&lt;&gt;"Gelmedi"),A130&lt;1,A130&gt;2958465,MOD(A130,1)&lt;&gt;0,B130&lt;0,B130&gt;=1,L130&lt;=0,MOD(L130,1)&lt;&gt;0,B130&lt;&gt;ROUND(B130*1440,0)/1440,ROUND(B130*1440,0)+L130&gt;=1440),"Kontrol gerekli",(ROUND(B130*1440,0)+L130)/1440),"Kontrol gerekli")),"Kontrol gerekli")</x:f>
      </x:c>
      <x:c r="N130" s="37" t="str">
        <x:f>IFERROR(IF(COUNTA(A130:H130,L130)=0,"",IF(NOT(ISNUMBER(M130)),"Kontrol gerekli",IF(F130="İptal","İptal",IF(COUNTIFS($A$8:$A$207,A130,$E$8:$E$207,SUBSTITUTE(SUBSTITUTE(SUBSTITUTE(E130,"~","~~"),"*","~*"),"?","~?"),$F$8:$F$207,"&lt;&gt;İptal",$M$8:$M$207,"Kontrol gerekli")&gt;0,"Kontrol gerekli",IF(COUNTIFS($A$8:$A$207,A130,$E$8:$E$207,SUBSTITUTE(SUBSTITUTE(SUBSTITUTE(E130,"~","~~"),"*","~*"),"?","~?"),$F$8:$F$207,"&lt;&gt;İptal",$B$8:$B$207,"&lt;"&amp;M130,$M$8:$M$207,"&gt;"&amp;B130)-1&gt;0,"Çakışma var","Çakışma yok"))))),"Kontrol gerekli")</x:f>
      </x:c>
    </x:row>
    <x:row r="131" ht="25" customHeight="1">
      <x:c r="A131" s="22"/>
      <x:c r="B131" s="24"/>
      <x:c r="C131" s="14"/>
      <x:c r="D131" s="14"/>
      <x:c r="E131" s="14"/>
      <x:c r="F131" s="14"/>
      <x:c r="G131" s="14"/>
      <x:c r="H131" s="18"/>
      <x:c r="I131" s="19" t="str">
        <x:f>IF(COUNTA(A131:H131)=0,"",IF(J131&lt;&gt;"","",IF(AND(F131="Tamamlandı",G131&lt;&gt;""),H131,0)))</x:f>
      </x:c>
      <x:c r="J131" s="16" t="str">
        <x:f>IF(COUNTA(A131:H131)=0,"",IF(OR(A131="",B131="",C131="",D131="",F131=""),"Eksik randevu bilgisi",IF(AND(F131&lt;&gt;"Planlandı",F131&lt;&gt;"Tamamlandı",F131&lt;&gt;"İptal",F131&lt;&gt;"Gelmedi"),"Durumu seçin",IF(G131="",IF(H131="","","Paket kodu eksik"),IF(COUNTIF(Paketler!$A$8:$A$107,G131)&lt;&gt;1,"Paket yok / kod tekrarı",IF(COUNTIFS(Paketler!$A$8:$A$107,G131,Paketler!$B$8:$B$107,C131)&lt;&gt;1,"Müşteri kodu uyuşmuyor",IF(AND(ISNUMBER(H131),H131&gt;0,MOD(H131,1)=0),"","Seans: pozitif tam sayı")))))))</x:f>
      </x:c>
      <x:c r="K131" s="16" t="str">
        <x:f>IF(COUNTA(A131:H131)=0,"",IF(J131="",0,1))</x:f>
      </x:c>
      <x:c r="L131" s="18"/>
      <x:c r="M131" s="36" t="str">
        <x:f>IFERROR(IF(COUNTA(A131:H131,L131)=0,"",IF(AND(ISNUMBER(A131),ISNUMBER(B131),ISNUMBER(L131)),IF(OR(C131="",D131="",E131="",COUNTIFS('Kullanım'!$D$5:$D$24,SUBSTITUTE(SUBSTITUTE(SUBSTITUTE(E131,"~","~~"),"*","~*"),"?","~?"))&lt;&gt;1,AND(F131&lt;&gt;"Planlandı",F131&lt;&gt;"Tamamlandı",F131&lt;&gt;"İptal",F131&lt;&gt;"Gelmedi"),A131&lt;1,A131&gt;2958465,MOD(A131,1)&lt;&gt;0,B131&lt;0,B131&gt;=1,L131&lt;=0,MOD(L131,1)&lt;&gt;0,B131&lt;&gt;ROUND(B131*1440,0)/1440,ROUND(B131*1440,0)+L131&gt;=1440),"Kontrol gerekli",(ROUND(B131*1440,0)+L131)/1440),"Kontrol gerekli")),"Kontrol gerekli")</x:f>
      </x:c>
      <x:c r="N131" s="37" t="str">
        <x:f>IFERROR(IF(COUNTA(A131:H131,L131)=0,"",IF(NOT(ISNUMBER(M131)),"Kontrol gerekli",IF(F131="İptal","İptal",IF(COUNTIFS($A$8:$A$207,A131,$E$8:$E$207,SUBSTITUTE(SUBSTITUTE(SUBSTITUTE(E131,"~","~~"),"*","~*"),"?","~?"),$F$8:$F$207,"&lt;&gt;İptal",$M$8:$M$207,"Kontrol gerekli")&gt;0,"Kontrol gerekli",IF(COUNTIFS($A$8:$A$207,A131,$E$8:$E$207,SUBSTITUTE(SUBSTITUTE(SUBSTITUTE(E131,"~","~~"),"*","~*"),"?","~?"),$F$8:$F$207,"&lt;&gt;İptal",$B$8:$B$207,"&lt;"&amp;M131,$M$8:$M$207,"&gt;"&amp;B131)-1&gt;0,"Çakışma var","Çakışma yok"))))),"Kontrol gerekli")</x:f>
      </x:c>
    </x:row>
    <x:row r="132" ht="25" customHeight="1">
      <x:c r="A132" s="22"/>
      <x:c r="B132" s="24"/>
      <x:c r="C132" s="14"/>
      <x:c r="D132" s="14"/>
      <x:c r="E132" s="14"/>
      <x:c r="F132" s="14"/>
      <x:c r="G132" s="14"/>
      <x:c r="H132" s="18"/>
      <x:c r="I132" s="19" t="str">
        <x:f>IF(COUNTA(A132:H132)=0,"",IF(J132&lt;&gt;"","",IF(AND(F132="Tamamlandı",G132&lt;&gt;""),H132,0)))</x:f>
      </x:c>
      <x:c r="J132" s="16" t="str">
        <x:f>IF(COUNTA(A132:H132)=0,"",IF(OR(A132="",B132="",C132="",D132="",F132=""),"Eksik randevu bilgisi",IF(AND(F132&lt;&gt;"Planlandı",F132&lt;&gt;"Tamamlandı",F132&lt;&gt;"İptal",F132&lt;&gt;"Gelmedi"),"Durumu seçin",IF(G132="",IF(H132="","","Paket kodu eksik"),IF(COUNTIF(Paketler!$A$8:$A$107,G132)&lt;&gt;1,"Paket yok / kod tekrarı",IF(COUNTIFS(Paketler!$A$8:$A$107,G132,Paketler!$B$8:$B$107,C132)&lt;&gt;1,"Müşteri kodu uyuşmuyor",IF(AND(ISNUMBER(H132),H132&gt;0,MOD(H132,1)=0),"","Seans: pozitif tam sayı")))))))</x:f>
      </x:c>
      <x:c r="K132" s="16" t="str">
        <x:f>IF(COUNTA(A132:H132)=0,"",IF(J132="",0,1))</x:f>
      </x:c>
      <x:c r="L132" s="18"/>
      <x:c r="M132" s="36" t="str">
        <x:f>IFERROR(IF(COUNTA(A132:H132,L132)=0,"",IF(AND(ISNUMBER(A132),ISNUMBER(B132),ISNUMBER(L132)),IF(OR(C132="",D132="",E132="",COUNTIFS('Kullanım'!$D$5:$D$24,SUBSTITUTE(SUBSTITUTE(SUBSTITUTE(E132,"~","~~"),"*","~*"),"?","~?"))&lt;&gt;1,AND(F132&lt;&gt;"Planlandı",F132&lt;&gt;"Tamamlandı",F132&lt;&gt;"İptal",F132&lt;&gt;"Gelmedi"),A132&lt;1,A132&gt;2958465,MOD(A132,1)&lt;&gt;0,B132&lt;0,B132&gt;=1,L132&lt;=0,MOD(L132,1)&lt;&gt;0,B132&lt;&gt;ROUND(B132*1440,0)/1440,ROUND(B132*1440,0)+L132&gt;=1440),"Kontrol gerekli",(ROUND(B132*1440,0)+L132)/1440),"Kontrol gerekli")),"Kontrol gerekli")</x:f>
      </x:c>
      <x:c r="N132" s="37" t="str">
        <x:f>IFERROR(IF(COUNTA(A132:H132,L132)=0,"",IF(NOT(ISNUMBER(M132)),"Kontrol gerekli",IF(F132="İptal","İptal",IF(COUNTIFS($A$8:$A$207,A132,$E$8:$E$207,SUBSTITUTE(SUBSTITUTE(SUBSTITUTE(E132,"~","~~"),"*","~*"),"?","~?"),$F$8:$F$207,"&lt;&gt;İptal",$M$8:$M$207,"Kontrol gerekli")&gt;0,"Kontrol gerekli",IF(COUNTIFS($A$8:$A$207,A132,$E$8:$E$207,SUBSTITUTE(SUBSTITUTE(SUBSTITUTE(E132,"~","~~"),"*","~*"),"?","~?"),$F$8:$F$207,"&lt;&gt;İptal",$B$8:$B$207,"&lt;"&amp;M132,$M$8:$M$207,"&gt;"&amp;B132)-1&gt;0,"Çakışma var","Çakışma yok"))))),"Kontrol gerekli")</x:f>
      </x:c>
    </x:row>
    <x:row r="133" ht="25" customHeight="1">
      <x:c r="A133" s="22"/>
      <x:c r="B133" s="24"/>
      <x:c r="C133" s="14"/>
      <x:c r="D133" s="14"/>
      <x:c r="E133" s="14"/>
      <x:c r="F133" s="14"/>
      <x:c r="G133" s="14"/>
      <x:c r="H133" s="18"/>
      <x:c r="I133" s="19" t="str">
        <x:f>IF(COUNTA(A133:H133)=0,"",IF(J133&lt;&gt;"","",IF(AND(F133="Tamamlandı",G133&lt;&gt;""),H133,0)))</x:f>
      </x:c>
      <x:c r="J133" s="16" t="str">
        <x:f>IF(COUNTA(A133:H133)=0,"",IF(OR(A133="",B133="",C133="",D133="",F133=""),"Eksik randevu bilgisi",IF(AND(F133&lt;&gt;"Planlandı",F133&lt;&gt;"Tamamlandı",F133&lt;&gt;"İptal",F133&lt;&gt;"Gelmedi"),"Durumu seçin",IF(G133="",IF(H133="","","Paket kodu eksik"),IF(COUNTIF(Paketler!$A$8:$A$107,G133)&lt;&gt;1,"Paket yok / kod tekrarı",IF(COUNTIFS(Paketler!$A$8:$A$107,G133,Paketler!$B$8:$B$107,C133)&lt;&gt;1,"Müşteri kodu uyuşmuyor",IF(AND(ISNUMBER(H133),H133&gt;0,MOD(H133,1)=0),"","Seans: pozitif tam sayı")))))))</x:f>
      </x:c>
      <x:c r="K133" s="16" t="str">
        <x:f>IF(COUNTA(A133:H133)=0,"",IF(J133="",0,1))</x:f>
      </x:c>
      <x:c r="L133" s="18"/>
      <x:c r="M133" s="36" t="str">
        <x:f>IFERROR(IF(COUNTA(A133:H133,L133)=0,"",IF(AND(ISNUMBER(A133),ISNUMBER(B133),ISNUMBER(L133)),IF(OR(C133="",D133="",E133="",COUNTIFS('Kullanım'!$D$5:$D$24,SUBSTITUTE(SUBSTITUTE(SUBSTITUTE(E133,"~","~~"),"*","~*"),"?","~?"))&lt;&gt;1,AND(F133&lt;&gt;"Planlandı",F133&lt;&gt;"Tamamlandı",F133&lt;&gt;"İptal",F133&lt;&gt;"Gelmedi"),A133&lt;1,A133&gt;2958465,MOD(A133,1)&lt;&gt;0,B133&lt;0,B133&gt;=1,L133&lt;=0,MOD(L133,1)&lt;&gt;0,B133&lt;&gt;ROUND(B133*1440,0)/1440,ROUND(B133*1440,0)+L133&gt;=1440),"Kontrol gerekli",(ROUND(B133*1440,0)+L133)/1440),"Kontrol gerekli")),"Kontrol gerekli")</x:f>
      </x:c>
      <x:c r="N133" s="37" t="str">
        <x:f>IFERROR(IF(COUNTA(A133:H133,L133)=0,"",IF(NOT(ISNUMBER(M133)),"Kontrol gerekli",IF(F133="İptal","İptal",IF(COUNTIFS($A$8:$A$207,A133,$E$8:$E$207,SUBSTITUTE(SUBSTITUTE(SUBSTITUTE(E133,"~","~~"),"*","~*"),"?","~?"),$F$8:$F$207,"&lt;&gt;İptal",$M$8:$M$207,"Kontrol gerekli")&gt;0,"Kontrol gerekli",IF(COUNTIFS($A$8:$A$207,A133,$E$8:$E$207,SUBSTITUTE(SUBSTITUTE(SUBSTITUTE(E133,"~","~~"),"*","~*"),"?","~?"),$F$8:$F$207,"&lt;&gt;İptal",$B$8:$B$207,"&lt;"&amp;M133,$M$8:$M$207,"&gt;"&amp;B133)-1&gt;0,"Çakışma var","Çakışma yok"))))),"Kontrol gerekli")</x:f>
      </x:c>
    </x:row>
    <x:row r="134" ht="25" customHeight="1">
      <x:c r="A134" s="22"/>
      <x:c r="B134" s="24"/>
      <x:c r="C134" s="14"/>
      <x:c r="D134" s="14"/>
      <x:c r="E134" s="14"/>
      <x:c r="F134" s="14"/>
      <x:c r="G134" s="14"/>
      <x:c r="H134" s="18"/>
      <x:c r="I134" s="19" t="str">
        <x:f>IF(COUNTA(A134:H134)=0,"",IF(J134&lt;&gt;"","",IF(AND(F134="Tamamlandı",G134&lt;&gt;""),H134,0)))</x:f>
      </x:c>
      <x:c r="J134" s="16" t="str">
        <x:f>IF(COUNTA(A134:H134)=0,"",IF(OR(A134="",B134="",C134="",D134="",F134=""),"Eksik randevu bilgisi",IF(AND(F134&lt;&gt;"Planlandı",F134&lt;&gt;"Tamamlandı",F134&lt;&gt;"İptal",F134&lt;&gt;"Gelmedi"),"Durumu seçin",IF(G134="",IF(H134="","","Paket kodu eksik"),IF(COUNTIF(Paketler!$A$8:$A$107,G134)&lt;&gt;1,"Paket yok / kod tekrarı",IF(COUNTIFS(Paketler!$A$8:$A$107,G134,Paketler!$B$8:$B$107,C134)&lt;&gt;1,"Müşteri kodu uyuşmuyor",IF(AND(ISNUMBER(H134),H134&gt;0,MOD(H134,1)=0),"","Seans: pozitif tam sayı")))))))</x:f>
      </x:c>
      <x:c r="K134" s="16" t="str">
        <x:f>IF(COUNTA(A134:H134)=0,"",IF(J134="",0,1))</x:f>
      </x:c>
      <x:c r="L134" s="18"/>
      <x:c r="M134" s="36" t="str">
        <x:f>IFERROR(IF(COUNTA(A134:H134,L134)=0,"",IF(AND(ISNUMBER(A134),ISNUMBER(B134),ISNUMBER(L134)),IF(OR(C134="",D134="",E134="",COUNTIFS('Kullanım'!$D$5:$D$24,SUBSTITUTE(SUBSTITUTE(SUBSTITUTE(E134,"~","~~"),"*","~*"),"?","~?"))&lt;&gt;1,AND(F134&lt;&gt;"Planlandı",F134&lt;&gt;"Tamamlandı",F134&lt;&gt;"İptal",F134&lt;&gt;"Gelmedi"),A134&lt;1,A134&gt;2958465,MOD(A134,1)&lt;&gt;0,B134&lt;0,B134&gt;=1,L134&lt;=0,MOD(L134,1)&lt;&gt;0,B134&lt;&gt;ROUND(B134*1440,0)/1440,ROUND(B134*1440,0)+L134&gt;=1440),"Kontrol gerekli",(ROUND(B134*1440,0)+L134)/1440),"Kontrol gerekli")),"Kontrol gerekli")</x:f>
      </x:c>
      <x:c r="N134" s="37" t="str">
        <x:f>IFERROR(IF(COUNTA(A134:H134,L134)=0,"",IF(NOT(ISNUMBER(M134)),"Kontrol gerekli",IF(F134="İptal","İptal",IF(COUNTIFS($A$8:$A$207,A134,$E$8:$E$207,SUBSTITUTE(SUBSTITUTE(SUBSTITUTE(E134,"~","~~"),"*","~*"),"?","~?"),$F$8:$F$207,"&lt;&gt;İptal",$M$8:$M$207,"Kontrol gerekli")&gt;0,"Kontrol gerekli",IF(COUNTIFS($A$8:$A$207,A134,$E$8:$E$207,SUBSTITUTE(SUBSTITUTE(SUBSTITUTE(E134,"~","~~"),"*","~*"),"?","~?"),$F$8:$F$207,"&lt;&gt;İptal",$B$8:$B$207,"&lt;"&amp;M134,$M$8:$M$207,"&gt;"&amp;B134)-1&gt;0,"Çakışma var","Çakışma yok"))))),"Kontrol gerekli")</x:f>
      </x:c>
    </x:row>
    <x:row r="135" ht="25" customHeight="1">
      <x:c r="A135" s="22"/>
      <x:c r="B135" s="24"/>
      <x:c r="C135" s="14"/>
      <x:c r="D135" s="14"/>
      <x:c r="E135" s="14"/>
      <x:c r="F135" s="14"/>
      <x:c r="G135" s="14"/>
      <x:c r="H135" s="18"/>
      <x:c r="I135" s="19" t="str">
        <x:f>IF(COUNTA(A135:H135)=0,"",IF(J135&lt;&gt;"","",IF(AND(F135="Tamamlandı",G135&lt;&gt;""),H135,0)))</x:f>
      </x:c>
      <x:c r="J135" s="16" t="str">
        <x:f>IF(COUNTA(A135:H135)=0,"",IF(OR(A135="",B135="",C135="",D135="",F135=""),"Eksik randevu bilgisi",IF(AND(F135&lt;&gt;"Planlandı",F135&lt;&gt;"Tamamlandı",F135&lt;&gt;"İptal",F135&lt;&gt;"Gelmedi"),"Durumu seçin",IF(G135="",IF(H135="","","Paket kodu eksik"),IF(COUNTIF(Paketler!$A$8:$A$107,G135)&lt;&gt;1,"Paket yok / kod tekrarı",IF(COUNTIFS(Paketler!$A$8:$A$107,G135,Paketler!$B$8:$B$107,C135)&lt;&gt;1,"Müşteri kodu uyuşmuyor",IF(AND(ISNUMBER(H135),H135&gt;0,MOD(H135,1)=0),"","Seans: pozitif tam sayı")))))))</x:f>
      </x:c>
      <x:c r="K135" s="16" t="str">
        <x:f>IF(COUNTA(A135:H135)=0,"",IF(J135="",0,1))</x:f>
      </x:c>
      <x:c r="L135" s="18"/>
      <x:c r="M135" s="36" t="str">
        <x:f>IFERROR(IF(COUNTA(A135:H135,L135)=0,"",IF(AND(ISNUMBER(A135),ISNUMBER(B135),ISNUMBER(L135)),IF(OR(C135="",D135="",E135="",COUNTIFS('Kullanım'!$D$5:$D$24,SUBSTITUTE(SUBSTITUTE(SUBSTITUTE(E135,"~","~~"),"*","~*"),"?","~?"))&lt;&gt;1,AND(F135&lt;&gt;"Planlandı",F135&lt;&gt;"Tamamlandı",F135&lt;&gt;"İptal",F135&lt;&gt;"Gelmedi"),A135&lt;1,A135&gt;2958465,MOD(A135,1)&lt;&gt;0,B135&lt;0,B135&gt;=1,L135&lt;=0,MOD(L135,1)&lt;&gt;0,B135&lt;&gt;ROUND(B135*1440,0)/1440,ROUND(B135*1440,0)+L135&gt;=1440),"Kontrol gerekli",(ROUND(B135*1440,0)+L135)/1440),"Kontrol gerekli")),"Kontrol gerekli")</x:f>
      </x:c>
      <x:c r="N135" s="37" t="str">
        <x:f>IFERROR(IF(COUNTA(A135:H135,L135)=0,"",IF(NOT(ISNUMBER(M135)),"Kontrol gerekli",IF(F135="İptal","İptal",IF(COUNTIFS($A$8:$A$207,A135,$E$8:$E$207,SUBSTITUTE(SUBSTITUTE(SUBSTITUTE(E135,"~","~~"),"*","~*"),"?","~?"),$F$8:$F$207,"&lt;&gt;İptal",$M$8:$M$207,"Kontrol gerekli")&gt;0,"Kontrol gerekli",IF(COUNTIFS($A$8:$A$207,A135,$E$8:$E$207,SUBSTITUTE(SUBSTITUTE(SUBSTITUTE(E135,"~","~~"),"*","~*"),"?","~?"),$F$8:$F$207,"&lt;&gt;İptal",$B$8:$B$207,"&lt;"&amp;M135,$M$8:$M$207,"&gt;"&amp;B135)-1&gt;0,"Çakışma var","Çakışma yok"))))),"Kontrol gerekli")</x:f>
      </x:c>
    </x:row>
    <x:row r="136" ht="25" customHeight="1">
      <x:c r="A136" s="22"/>
      <x:c r="B136" s="24"/>
      <x:c r="C136" s="14"/>
      <x:c r="D136" s="14"/>
      <x:c r="E136" s="14"/>
      <x:c r="F136" s="14"/>
      <x:c r="G136" s="14"/>
      <x:c r="H136" s="18"/>
      <x:c r="I136" s="19" t="str">
        <x:f>IF(COUNTA(A136:H136)=0,"",IF(J136&lt;&gt;"","",IF(AND(F136="Tamamlandı",G136&lt;&gt;""),H136,0)))</x:f>
      </x:c>
      <x:c r="J136" s="16" t="str">
        <x:f>IF(COUNTA(A136:H136)=0,"",IF(OR(A136="",B136="",C136="",D136="",F136=""),"Eksik randevu bilgisi",IF(AND(F136&lt;&gt;"Planlandı",F136&lt;&gt;"Tamamlandı",F136&lt;&gt;"İptal",F136&lt;&gt;"Gelmedi"),"Durumu seçin",IF(G136="",IF(H136="","","Paket kodu eksik"),IF(COUNTIF(Paketler!$A$8:$A$107,G136)&lt;&gt;1,"Paket yok / kod tekrarı",IF(COUNTIFS(Paketler!$A$8:$A$107,G136,Paketler!$B$8:$B$107,C136)&lt;&gt;1,"Müşteri kodu uyuşmuyor",IF(AND(ISNUMBER(H136),H136&gt;0,MOD(H136,1)=0),"","Seans: pozitif tam sayı")))))))</x:f>
      </x:c>
      <x:c r="K136" s="16" t="str">
        <x:f>IF(COUNTA(A136:H136)=0,"",IF(J136="",0,1))</x:f>
      </x:c>
      <x:c r="L136" s="18"/>
      <x:c r="M136" s="36" t="str">
        <x:f>IFERROR(IF(COUNTA(A136:H136,L136)=0,"",IF(AND(ISNUMBER(A136),ISNUMBER(B136),ISNUMBER(L136)),IF(OR(C136="",D136="",E136="",COUNTIFS('Kullanım'!$D$5:$D$24,SUBSTITUTE(SUBSTITUTE(SUBSTITUTE(E136,"~","~~"),"*","~*"),"?","~?"))&lt;&gt;1,AND(F136&lt;&gt;"Planlandı",F136&lt;&gt;"Tamamlandı",F136&lt;&gt;"İptal",F136&lt;&gt;"Gelmedi"),A136&lt;1,A136&gt;2958465,MOD(A136,1)&lt;&gt;0,B136&lt;0,B136&gt;=1,L136&lt;=0,MOD(L136,1)&lt;&gt;0,B136&lt;&gt;ROUND(B136*1440,0)/1440,ROUND(B136*1440,0)+L136&gt;=1440),"Kontrol gerekli",(ROUND(B136*1440,0)+L136)/1440),"Kontrol gerekli")),"Kontrol gerekli")</x:f>
      </x:c>
      <x:c r="N136" s="37" t="str">
        <x:f>IFERROR(IF(COUNTA(A136:H136,L136)=0,"",IF(NOT(ISNUMBER(M136)),"Kontrol gerekli",IF(F136="İptal","İptal",IF(COUNTIFS($A$8:$A$207,A136,$E$8:$E$207,SUBSTITUTE(SUBSTITUTE(SUBSTITUTE(E136,"~","~~"),"*","~*"),"?","~?"),$F$8:$F$207,"&lt;&gt;İptal",$M$8:$M$207,"Kontrol gerekli")&gt;0,"Kontrol gerekli",IF(COUNTIFS($A$8:$A$207,A136,$E$8:$E$207,SUBSTITUTE(SUBSTITUTE(SUBSTITUTE(E136,"~","~~"),"*","~*"),"?","~?"),$F$8:$F$207,"&lt;&gt;İptal",$B$8:$B$207,"&lt;"&amp;M136,$M$8:$M$207,"&gt;"&amp;B136)-1&gt;0,"Çakışma var","Çakışma yok"))))),"Kontrol gerekli")</x:f>
      </x:c>
    </x:row>
    <x:row r="137" ht="25" customHeight="1">
      <x:c r="A137" s="22"/>
      <x:c r="B137" s="24"/>
      <x:c r="C137" s="14"/>
      <x:c r="D137" s="14"/>
      <x:c r="E137" s="14"/>
      <x:c r="F137" s="14"/>
      <x:c r="G137" s="14"/>
      <x:c r="H137" s="18"/>
      <x:c r="I137" s="19" t="str">
        <x:f>IF(COUNTA(A137:H137)=0,"",IF(J137&lt;&gt;"","",IF(AND(F137="Tamamlandı",G137&lt;&gt;""),H137,0)))</x:f>
      </x:c>
      <x:c r="J137" s="16" t="str">
        <x:f>IF(COUNTA(A137:H137)=0,"",IF(OR(A137="",B137="",C137="",D137="",F137=""),"Eksik randevu bilgisi",IF(AND(F137&lt;&gt;"Planlandı",F137&lt;&gt;"Tamamlandı",F137&lt;&gt;"İptal",F137&lt;&gt;"Gelmedi"),"Durumu seçin",IF(G137="",IF(H137="","","Paket kodu eksik"),IF(COUNTIF(Paketler!$A$8:$A$107,G137)&lt;&gt;1,"Paket yok / kod tekrarı",IF(COUNTIFS(Paketler!$A$8:$A$107,G137,Paketler!$B$8:$B$107,C137)&lt;&gt;1,"Müşteri kodu uyuşmuyor",IF(AND(ISNUMBER(H137),H137&gt;0,MOD(H137,1)=0),"","Seans: pozitif tam sayı")))))))</x:f>
      </x:c>
      <x:c r="K137" s="16" t="str">
        <x:f>IF(COUNTA(A137:H137)=0,"",IF(J137="",0,1))</x:f>
      </x:c>
      <x:c r="L137" s="18"/>
      <x:c r="M137" s="36" t="str">
        <x:f>IFERROR(IF(COUNTA(A137:H137,L137)=0,"",IF(AND(ISNUMBER(A137),ISNUMBER(B137),ISNUMBER(L137)),IF(OR(C137="",D137="",E137="",COUNTIFS('Kullanım'!$D$5:$D$24,SUBSTITUTE(SUBSTITUTE(SUBSTITUTE(E137,"~","~~"),"*","~*"),"?","~?"))&lt;&gt;1,AND(F137&lt;&gt;"Planlandı",F137&lt;&gt;"Tamamlandı",F137&lt;&gt;"İptal",F137&lt;&gt;"Gelmedi"),A137&lt;1,A137&gt;2958465,MOD(A137,1)&lt;&gt;0,B137&lt;0,B137&gt;=1,L137&lt;=0,MOD(L137,1)&lt;&gt;0,B137&lt;&gt;ROUND(B137*1440,0)/1440,ROUND(B137*1440,0)+L137&gt;=1440),"Kontrol gerekli",(ROUND(B137*1440,0)+L137)/1440),"Kontrol gerekli")),"Kontrol gerekli")</x:f>
      </x:c>
      <x:c r="N137" s="37" t="str">
        <x:f>IFERROR(IF(COUNTA(A137:H137,L137)=0,"",IF(NOT(ISNUMBER(M137)),"Kontrol gerekli",IF(F137="İptal","İptal",IF(COUNTIFS($A$8:$A$207,A137,$E$8:$E$207,SUBSTITUTE(SUBSTITUTE(SUBSTITUTE(E137,"~","~~"),"*","~*"),"?","~?"),$F$8:$F$207,"&lt;&gt;İptal",$M$8:$M$207,"Kontrol gerekli")&gt;0,"Kontrol gerekli",IF(COUNTIFS($A$8:$A$207,A137,$E$8:$E$207,SUBSTITUTE(SUBSTITUTE(SUBSTITUTE(E137,"~","~~"),"*","~*"),"?","~?"),$F$8:$F$207,"&lt;&gt;İptal",$B$8:$B$207,"&lt;"&amp;M137,$M$8:$M$207,"&gt;"&amp;B137)-1&gt;0,"Çakışma var","Çakışma yok"))))),"Kontrol gerekli")</x:f>
      </x:c>
    </x:row>
    <x:row r="138" ht="25" customHeight="1">
      <x:c r="A138" s="22"/>
      <x:c r="B138" s="24"/>
      <x:c r="C138" s="14"/>
      <x:c r="D138" s="14"/>
      <x:c r="E138" s="14"/>
      <x:c r="F138" s="14"/>
      <x:c r="G138" s="14"/>
      <x:c r="H138" s="18"/>
      <x:c r="I138" s="19" t="str">
        <x:f>IF(COUNTA(A138:H138)=0,"",IF(J138&lt;&gt;"","",IF(AND(F138="Tamamlandı",G138&lt;&gt;""),H138,0)))</x:f>
      </x:c>
      <x:c r="J138" s="16" t="str">
        <x:f>IF(COUNTA(A138:H138)=0,"",IF(OR(A138="",B138="",C138="",D138="",F138=""),"Eksik randevu bilgisi",IF(AND(F138&lt;&gt;"Planlandı",F138&lt;&gt;"Tamamlandı",F138&lt;&gt;"İptal",F138&lt;&gt;"Gelmedi"),"Durumu seçin",IF(G138="",IF(H138="","","Paket kodu eksik"),IF(COUNTIF(Paketler!$A$8:$A$107,G138)&lt;&gt;1,"Paket yok / kod tekrarı",IF(COUNTIFS(Paketler!$A$8:$A$107,G138,Paketler!$B$8:$B$107,C138)&lt;&gt;1,"Müşteri kodu uyuşmuyor",IF(AND(ISNUMBER(H138),H138&gt;0,MOD(H138,1)=0),"","Seans: pozitif tam sayı")))))))</x:f>
      </x:c>
      <x:c r="K138" s="16" t="str">
        <x:f>IF(COUNTA(A138:H138)=0,"",IF(J138="",0,1))</x:f>
      </x:c>
      <x:c r="L138" s="18"/>
      <x:c r="M138" s="36" t="str">
        <x:f>IFERROR(IF(COUNTA(A138:H138,L138)=0,"",IF(AND(ISNUMBER(A138),ISNUMBER(B138),ISNUMBER(L138)),IF(OR(C138="",D138="",E138="",COUNTIFS('Kullanım'!$D$5:$D$24,SUBSTITUTE(SUBSTITUTE(SUBSTITUTE(E138,"~","~~"),"*","~*"),"?","~?"))&lt;&gt;1,AND(F138&lt;&gt;"Planlandı",F138&lt;&gt;"Tamamlandı",F138&lt;&gt;"İptal",F138&lt;&gt;"Gelmedi"),A138&lt;1,A138&gt;2958465,MOD(A138,1)&lt;&gt;0,B138&lt;0,B138&gt;=1,L138&lt;=0,MOD(L138,1)&lt;&gt;0,B138&lt;&gt;ROUND(B138*1440,0)/1440,ROUND(B138*1440,0)+L138&gt;=1440),"Kontrol gerekli",(ROUND(B138*1440,0)+L138)/1440),"Kontrol gerekli")),"Kontrol gerekli")</x:f>
      </x:c>
      <x:c r="N138" s="37" t="str">
        <x:f>IFERROR(IF(COUNTA(A138:H138,L138)=0,"",IF(NOT(ISNUMBER(M138)),"Kontrol gerekli",IF(F138="İptal","İptal",IF(COUNTIFS($A$8:$A$207,A138,$E$8:$E$207,SUBSTITUTE(SUBSTITUTE(SUBSTITUTE(E138,"~","~~"),"*","~*"),"?","~?"),$F$8:$F$207,"&lt;&gt;İptal",$M$8:$M$207,"Kontrol gerekli")&gt;0,"Kontrol gerekli",IF(COUNTIFS($A$8:$A$207,A138,$E$8:$E$207,SUBSTITUTE(SUBSTITUTE(SUBSTITUTE(E138,"~","~~"),"*","~*"),"?","~?"),$F$8:$F$207,"&lt;&gt;İptal",$B$8:$B$207,"&lt;"&amp;M138,$M$8:$M$207,"&gt;"&amp;B138)-1&gt;0,"Çakışma var","Çakışma yok"))))),"Kontrol gerekli")</x:f>
      </x:c>
    </x:row>
    <x:row r="139" ht="25" customHeight="1">
      <x:c r="A139" s="22"/>
      <x:c r="B139" s="24"/>
      <x:c r="C139" s="14"/>
      <x:c r="D139" s="14"/>
      <x:c r="E139" s="14"/>
      <x:c r="F139" s="14"/>
      <x:c r="G139" s="14"/>
      <x:c r="H139" s="18"/>
      <x:c r="I139" s="19" t="str">
        <x:f>IF(COUNTA(A139:H139)=0,"",IF(J139&lt;&gt;"","",IF(AND(F139="Tamamlandı",G139&lt;&gt;""),H139,0)))</x:f>
      </x:c>
      <x:c r="J139" s="16" t="str">
        <x:f>IF(COUNTA(A139:H139)=0,"",IF(OR(A139="",B139="",C139="",D139="",F139=""),"Eksik randevu bilgisi",IF(AND(F139&lt;&gt;"Planlandı",F139&lt;&gt;"Tamamlandı",F139&lt;&gt;"İptal",F139&lt;&gt;"Gelmedi"),"Durumu seçin",IF(G139="",IF(H139="","","Paket kodu eksik"),IF(COUNTIF(Paketler!$A$8:$A$107,G139)&lt;&gt;1,"Paket yok / kod tekrarı",IF(COUNTIFS(Paketler!$A$8:$A$107,G139,Paketler!$B$8:$B$107,C139)&lt;&gt;1,"Müşteri kodu uyuşmuyor",IF(AND(ISNUMBER(H139),H139&gt;0,MOD(H139,1)=0),"","Seans: pozitif tam sayı")))))))</x:f>
      </x:c>
      <x:c r="K139" s="16" t="str">
        <x:f>IF(COUNTA(A139:H139)=0,"",IF(J139="",0,1))</x:f>
      </x:c>
      <x:c r="L139" s="18"/>
      <x:c r="M139" s="36" t="str">
        <x:f>IFERROR(IF(COUNTA(A139:H139,L139)=0,"",IF(AND(ISNUMBER(A139),ISNUMBER(B139),ISNUMBER(L139)),IF(OR(C139="",D139="",E139="",COUNTIFS('Kullanım'!$D$5:$D$24,SUBSTITUTE(SUBSTITUTE(SUBSTITUTE(E139,"~","~~"),"*","~*"),"?","~?"))&lt;&gt;1,AND(F139&lt;&gt;"Planlandı",F139&lt;&gt;"Tamamlandı",F139&lt;&gt;"İptal",F139&lt;&gt;"Gelmedi"),A139&lt;1,A139&gt;2958465,MOD(A139,1)&lt;&gt;0,B139&lt;0,B139&gt;=1,L139&lt;=0,MOD(L139,1)&lt;&gt;0,B139&lt;&gt;ROUND(B139*1440,0)/1440,ROUND(B139*1440,0)+L139&gt;=1440),"Kontrol gerekli",(ROUND(B139*1440,0)+L139)/1440),"Kontrol gerekli")),"Kontrol gerekli")</x:f>
      </x:c>
      <x:c r="N139" s="37" t="str">
        <x:f>IFERROR(IF(COUNTA(A139:H139,L139)=0,"",IF(NOT(ISNUMBER(M139)),"Kontrol gerekli",IF(F139="İptal","İptal",IF(COUNTIFS($A$8:$A$207,A139,$E$8:$E$207,SUBSTITUTE(SUBSTITUTE(SUBSTITUTE(E139,"~","~~"),"*","~*"),"?","~?"),$F$8:$F$207,"&lt;&gt;İptal",$M$8:$M$207,"Kontrol gerekli")&gt;0,"Kontrol gerekli",IF(COUNTIFS($A$8:$A$207,A139,$E$8:$E$207,SUBSTITUTE(SUBSTITUTE(SUBSTITUTE(E139,"~","~~"),"*","~*"),"?","~?"),$F$8:$F$207,"&lt;&gt;İptal",$B$8:$B$207,"&lt;"&amp;M139,$M$8:$M$207,"&gt;"&amp;B139)-1&gt;0,"Çakışma var","Çakışma yok"))))),"Kontrol gerekli")</x:f>
      </x:c>
    </x:row>
    <x:row r="140" ht="25" customHeight="1">
      <x:c r="A140" s="22"/>
      <x:c r="B140" s="24"/>
      <x:c r="C140" s="14"/>
      <x:c r="D140" s="14"/>
      <x:c r="E140" s="14"/>
      <x:c r="F140" s="14"/>
      <x:c r="G140" s="14"/>
      <x:c r="H140" s="18"/>
      <x:c r="I140" s="19" t="str">
        <x:f>IF(COUNTA(A140:H140)=0,"",IF(J140&lt;&gt;"","",IF(AND(F140="Tamamlandı",G140&lt;&gt;""),H140,0)))</x:f>
      </x:c>
      <x:c r="J140" s="16" t="str">
        <x:f>IF(COUNTA(A140:H140)=0,"",IF(OR(A140="",B140="",C140="",D140="",F140=""),"Eksik randevu bilgisi",IF(AND(F140&lt;&gt;"Planlandı",F140&lt;&gt;"Tamamlandı",F140&lt;&gt;"İptal",F140&lt;&gt;"Gelmedi"),"Durumu seçin",IF(G140="",IF(H140="","","Paket kodu eksik"),IF(COUNTIF(Paketler!$A$8:$A$107,G140)&lt;&gt;1,"Paket yok / kod tekrarı",IF(COUNTIFS(Paketler!$A$8:$A$107,G140,Paketler!$B$8:$B$107,C140)&lt;&gt;1,"Müşteri kodu uyuşmuyor",IF(AND(ISNUMBER(H140),H140&gt;0,MOD(H140,1)=0),"","Seans: pozitif tam sayı")))))))</x:f>
      </x:c>
      <x:c r="K140" s="16" t="str">
        <x:f>IF(COUNTA(A140:H140)=0,"",IF(J140="",0,1))</x:f>
      </x:c>
      <x:c r="L140" s="18"/>
      <x:c r="M140" s="36" t="str">
        <x:f>IFERROR(IF(COUNTA(A140:H140,L140)=0,"",IF(AND(ISNUMBER(A140),ISNUMBER(B140),ISNUMBER(L140)),IF(OR(C140="",D140="",E140="",COUNTIFS('Kullanım'!$D$5:$D$24,SUBSTITUTE(SUBSTITUTE(SUBSTITUTE(E140,"~","~~"),"*","~*"),"?","~?"))&lt;&gt;1,AND(F140&lt;&gt;"Planlandı",F140&lt;&gt;"Tamamlandı",F140&lt;&gt;"İptal",F140&lt;&gt;"Gelmedi"),A140&lt;1,A140&gt;2958465,MOD(A140,1)&lt;&gt;0,B140&lt;0,B140&gt;=1,L140&lt;=0,MOD(L140,1)&lt;&gt;0,B140&lt;&gt;ROUND(B140*1440,0)/1440,ROUND(B140*1440,0)+L140&gt;=1440),"Kontrol gerekli",(ROUND(B140*1440,0)+L140)/1440),"Kontrol gerekli")),"Kontrol gerekli")</x:f>
      </x:c>
      <x:c r="N140" s="37" t="str">
        <x:f>IFERROR(IF(COUNTA(A140:H140,L140)=0,"",IF(NOT(ISNUMBER(M140)),"Kontrol gerekli",IF(F140="İptal","İptal",IF(COUNTIFS($A$8:$A$207,A140,$E$8:$E$207,SUBSTITUTE(SUBSTITUTE(SUBSTITUTE(E140,"~","~~"),"*","~*"),"?","~?"),$F$8:$F$207,"&lt;&gt;İptal",$M$8:$M$207,"Kontrol gerekli")&gt;0,"Kontrol gerekli",IF(COUNTIFS($A$8:$A$207,A140,$E$8:$E$207,SUBSTITUTE(SUBSTITUTE(SUBSTITUTE(E140,"~","~~"),"*","~*"),"?","~?"),$F$8:$F$207,"&lt;&gt;İptal",$B$8:$B$207,"&lt;"&amp;M140,$M$8:$M$207,"&gt;"&amp;B140)-1&gt;0,"Çakışma var","Çakışma yok"))))),"Kontrol gerekli")</x:f>
      </x:c>
    </x:row>
    <x:row r="141" ht="25" customHeight="1">
      <x:c r="A141" s="22"/>
      <x:c r="B141" s="24"/>
      <x:c r="C141" s="14"/>
      <x:c r="D141" s="14"/>
      <x:c r="E141" s="14"/>
      <x:c r="F141" s="14"/>
      <x:c r="G141" s="14"/>
      <x:c r="H141" s="18"/>
      <x:c r="I141" s="19" t="str">
        <x:f>IF(COUNTA(A141:H141)=0,"",IF(J141&lt;&gt;"","",IF(AND(F141="Tamamlandı",G141&lt;&gt;""),H141,0)))</x:f>
      </x:c>
      <x:c r="J141" s="16" t="str">
        <x:f>IF(COUNTA(A141:H141)=0,"",IF(OR(A141="",B141="",C141="",D141="",F141=""),"Eksik randevu bilgisi",IF(AND(F141&lt;&gt;"Planlandı",F141&lt;&gt;"Tamamlandı",F141&lt;&gt;"İptal",F141&lt;&gt;"Gelmedi"),"Durumu seçin",IF(G141="",IF(H141="","","Paket kodu eksik"),IF(COUNTIF(Paketler!$A$8:$A$107,G141)&lt;&gt;1,"Paket yok / kod tekrarı",IF(COUNTIFS(Paketler!$A$8:$A$107,G141,Paketler!$B$8:$B$107,C141)&lt;&gt;1,"Müşteri kodu uyuşmuyor",IF(AND(ISNUMBER(H141),H141&gt;0,MOD(H141,1)=0),"","Seans: pozitif tam sayı")))))))</x:f>
      </x:c>
      <x:c r="K141" s="16" t="str">
        <x:f>IF(COUNTA(A141:H141)=0,"",IF(J141="",0,1))</x:f>
      </x:c>
      <x:c r="L141" s="18"/>
      <x:c r="M141" s="36" t="str">
        <x:f>IFERROR(IF(COUNTA(A141:H141,L141)=0,"",IF(AND(ISNUMBER(A141),ISNUMBER(B141),ISNUMBER(L141)),IF(OR(C141="",D141="",E141="",COUNTIFS('Kullanım'!$D$5:$D$24,SUBSTITUTE(SUBSTITUTE(SUBSTITUTE(E141,"~","~~"),"*","~*"),"?","~?"))&lt;&gt;1,AND(F141&lt;&gt;"Planlandı",F141&lt;&gt;"Tamamlandı",F141&lt;&gt;"İptal",F141&lt;&gt;"Gelmedi"),A141&lt;1,A141&gt;2958465,MOD(A141,1)&lt;&gt;0,B141&lt;0,B141&gt;=1,L141&lt;=0,MOD(L141,1)&lt;&gt;0,B141&lt;&gt;ROUND(B141*1440,0)/1440,ROUND(B141*1440,0)+L141&gt;=1440),"Kontrol gerekli",(ROUND(B141*1440,0)+L141)/1440),"Kontrol gerekli")),"Kontrol gerekli")</x:f>
      </x:c>
      <x:c r="N141" s="37" t="str">
        <x:f>IFERROR(IF(COUNTA(A141:H141,L141)=0,"",IF(NOT(ISNUMBER(M141)),"Kontrol gerekli",IF(F141="İptal","İptal",IF(COUNTIFS($A$8:$A$207,A141,$E$8:$E$207,SUBSTITUTE(SUBSTITUTE(SUBSTITUTE(E141,"~","~~"),"*","~*"),"?","~?"),$F$8:$F$207,"&lt;&gt;İptal",$M$8:$M$207,"Kontrol gerekli")&gt;0,"Kontrol gerekli",IF(COUNTIFS($A$8:$A$207,A141,$E$8:$E$207,SUBSTITUTE(SUBSTITUTE(SUBSTITUTE(E141,"~","~~"),"*","~*"),"?","~?"),$F$8:$F$207,"&lt;&gt;İptal",$B$8:$B$207,"&lt;"&amp;M141,$M$8:$M$207,"&gt;"&amp;B141)-1&gt;0,"Çakışma var","Çakışma yok"))))),"Kontrol gerekli")</x:f>
      </x:c>
    </x:row>
    <x:row r="142" ht="25" customHeight="1">
      <x:c r="A142" s="22"/>
      <x:c r="B142" s="24"/>
      <x:c r="C142" s="14"/>
      <x:c r="D142" s="14"/>
      <x:c r="E142" s="14"/>
      <x:c r="F142" s="14"/>
      <x:c r="G142" s="14"/>
      <x:c r="H142" s="18"/>
      <x:c r="I142" s="19" t="str">
        <x:f>IF(COUNTA(A142:H142)=0,"",IF(J142&lt;&gt;"","",IF(AND(F142="Tamamlandı",G142&lt;&gt;""),H142,0)))</x:f>
      </x:c>
      <x:c r="J142" s="16" t="str">
        <x:f>IF(COUNTA(A142:H142)=0,"",IF(OR(A142="",B142="",C142="",D142="",F142=""),"Eksik randevu bilgisi",IF(AND(F142&lt;&gt;"Planlandı",F142&lt;&gt;"Tamamlandı",F142&lt;&gt;"İptal",F142&lt;&gt;"Gelmedi"),"Durumu seçin",IF(G142="",IF(H142="","","Paket kodu eksik"),IF(COUNTIF(Paketler!$A$8:$A$107,G142)&lt;&gt;1,"Paket yok / kod tekrarı",IF(COUNTIFS(Paketler!$A$8:$A$107,G142,Paketler!$B$8:$B$107,C142)&lt;&gt;1,"Müşteri kodu uyuşmuyor",IF(AND(ISNUMBER(H142),H142&gt;0,MOD(H142,1)=0),"","Seans: pozitif tam sayı")))))))</x:f>
      </x:c>
      <x:c r="K142" s="16" t="str">
        <x:f>IF(COUNTA(A142:H142)=0,"",IF(J142="",0,1))</x:f>
      </x:c>
      <x:c r="L142" s="18"/>
      <x:c r="M142" s="36" t="str">
        <x:f>IFERROR(IF(COUNTA(A142:H142,L142)=0,"",IF(AND(ISNUMBER(A142),ISNUMBER(B142),ISNUMBER(L142)),IF(OR(C142="",D142="",E142="",COUNTIFS('Kullanım'!$D$5:$D$24,SUBSTITUTE(SUBSTITUTE(SUBSTITUTE(E142,"~","~~"),"*","~*"),"?","~?"))&lt;&gt;1,AND(F142&lt;&gt;"Planlandı",F142&lt;&gt;"Tamamlandı",F142&lt;&gt;"İptal",F142&lt;&gt;"Gelmedi"),A142&lt;1,A142&gt;2958465,MOD(A142,1)&lt;&gt;0,B142&lt;0,B142&gt;=1,L142&lt;=0,MOD(L142,1)&lt;&gt;0,B142&lt;&gt;ROUND(B142*1440,0)/1440,ROUND(B142*1440,0)+L142&gt;=1440),"Kontrol gerekli",(ROUND(B142*1440,0)+L142)/1440),"Kontrol gerekli")),"Kontrol gerekli")</x:f>
      </x:c>
      <x:c r="N142" s="37" t="str">
        <x:f>IFERROR(IF(COUNTA(A142:H142,L142)=0,"",IF(NOT(ISNUMBER(M142)),"Kontrol gerekli",IF(F142="İptal","İptal",IF(COUNTIFS($A$8:$A$207,A142,$E$8:$E$207,SUBSTITUTE(SUBSTITUTE(SUBSTITUTE(E142,"~","~~"),"*","~*"),"?","~?"),$F$8:$F$207,"&lt;&gt;İptal",$M$8:$M$207,"Kontrol gerekli")&gt;0,"Kontrol gerekli",IF(COUNTIFS($A$8:$A$207,A142,$E$8:$E$207,SUBSTITUTE(SUBSTITUTE(SUBSTITUTE(E142,"~","~~"),"*","~*"),"?","~?"),$F$8:$F$207,"&lt;&gt;İptal",$B$8:$B$207,"&lt;"&amp;M142,$M$8:$M$207,"&gt;"&amp;B142)-1&gt;0,"Çakışma var","Çakışma yok"))))),"Kontrol gerekli")</x:f>
      </x:c>
    </x:row>
    <x:row r="143" ht="25" customHeight="1">
      <x:c r="A143" s="22"/>
      <x:c r="B143" s="24"/>
      <x:c r="C143" s="14"/>
      <x:c r="D143" s="14"/>
      <x:c r="E143" s="14"/>
      <x:c r="F143" s="14"/>
      <x:c r="G143" s="14"/>
      <x:c r="H143" s="18"/>
      <x:c r="I143" s="19" t="str">
        <x:f>IF(COUNTA(A143:H143)=0,"",IF(J143&lt;&gt;"","",IF(AND(F143="Tamamlandı",G143&lt;&gt;""),H143,0)))</x:f>
      </x:c>
      <x:c r="J143" s="16" t="str">
        <x:f>IF(COUNTA(A143:H143)=0,"",IF(OR(A143="",B143="",C143="",D143="",F143=""),"Eksik randevu bilgisi",IF(AND(F143&lt;&gt;"Planlandı",F143&lt;&gt;"Tamamlandı",F143&lt;&gt;"İptal",F143&lt;&gt;"Gelmedi"),"Durumu seçin",IF(G143="",IF(H143="","","Paket kodu eksik"),IF(COUNTIF(Paketler!$A$8:$A$107,G143)&lt;&gt;1,"Paket yok / kod tekrarı",IF(COUNTIFS(Paketler!$A$8:$A$107,G143,Paketler!$B$8:$B$107,C143)&lt;&gt;1,"Müşteri kodu uyuşmuyor",IF(AND(ISNUMBER(H143),H143&gt;0,MOD(H143,1)=0),"","Seans: pozitif tam sayı")))))))</x:f>
      </x:c>
      <x:c r="K143" s="16" t="str">
        <x:f>IF(COUNTA(A143:H143)=0,"",IF(J143="",0,1))</x:f>
      </x:c>
      <x:c r="L143" s="18"/>
      <x:c r="M143" s="36" t="str">
        <x:f>IFERROR(IF(COUNTA(A143:H143,L143)=0,"",IF(AND(ISNUMBER(A143),ISNUMBER(B143),ISNUMBER(L143)),IF(OR(C143="",D143="",E143="",COUNTIFS('Kullanım'!$D$5:$D$24,SUBSTITUTE(SUBSTITUTE(SUBSTITUTE(E143,"~","~~"),"*","~*"),"?","~?"))&lt;&gt;1,AND(F143&lt;&gt;"Planlandı",F143&lt;&gt;"Tamamlandı",F143&lt;&gt;"İptal",F143&lt;&gt;"Gelmedi"),A143&lt;1,A143&gt;2958465,MOD(A143,1)&lt;&gt;0,B143&lt;0,B143&gt;=1,L143&lt;=0,MOD(L143,1)&lt;&gt;0,B143&lt;&gt;ROUND(B143*1440,0)/1440,ROUND(B143*1440,0)+L143&gt;=1440),"Kontrol gerekli",(ROUND(B143*1440,0)+L143)/1440),"Kontrol gerekli")),"Kontrol gerekli")</x:f>
      </x:c>
      <x:c r="N143" s="37" t="str">
        <x:f>IFERROR(IF(COUNTA(A143:H143,L143)=0,"",IF(NOT(ISNUMBER(M143)),"Kontrol gerekli",IF(F143="İptal","İptal",IF(COUNTIFS($A$8:$A$207,A143,$E$8:$E$207,SUBSTITUTE(SUBSTITUTE(SUBSTITUTE(E143,"~","~~"),"*","~*"),"?","~?"),$F$8:$F$207,"&lt;&gt;İptal",$M$8:$M$207,"Kontrol gerekli")&gt;0,"Kontrol gerekli",IF(COUNTIFS($A$8:$A$207,A143,$E$8:$E$207,SUBSTITUTE(SUBSTITUTE(SUBSTITUTE(E143,"~","~~"),"*","~*"),"?","~?"),$F$8:$F$207,"&lt;&gt;İptal",$B$8:$B$207,"&lt;"&amp;M143,$M$8:$M$207,"&gt;"&amp;B143)-1&gt;0,"Çakışma var","Çakışma yok"))))),"Kontrol gerekli")</x:f>
      </x:c>
    </x:row>
    <x:row r="144" ht="25" customHeight="1">
      <x:c r="A144" s="22"/>
      <x:c r="B144" s="24"/>
      <x:c r="C144" s="14"/>
      <x:c r="D144" s="14"/>
      <x:c r="E144" s="14"/>
      <x:c r="F144" s="14"/>
      <x:c r="G144" s="14"/>
      <x:c r="H144" s="18"/>
      <x:c r="I144" s="19" t="str">
        <x:f>IF(COUNTA(A144:H144)=0,"",IF(J144&lt;&gt;"","",IF(AND(F144="Tamamlandı",G144&lt;&gt;""),H144,0)))</x:f>
      </x:c>
      <x:c r="J144" s="16" t="str">
        <x:f>IF(COUNTA(A144:H144)=0,"",IF(OR(A144="",B144="",C144="",D144="",F144=""),"Eksik randevu bilgisi",IF(AND(F144&lt;&gt;"Planlandı",F144&lt;&gt;"Tamamlandı",F144&lt;&gt;"İptal",F144&lt;&gt;"Gelmedi"),"Durumu seçin",IF(G144="",IF(H144="","","Paket kodu eksik"),IF(COUNTIF(Paketler!$A$8:$A$107,G144)&lt;&gt;1,"Paket yok / kod tekrarı",IF(COUNTIFS(Paketler!$A$8:$A$107,G144,Paketler!$B$8:$B$107,C144)&lt;&gt;1,"Müşteri kodu uyuşmuyor",IF(AND(ISNUMBER(H144),H144&gt;0,MOD(H144,1)=0),"","Seans: pozitif tam sayı")))))))</x:f>
      </x:c>
      <x:c r="K144" s="16" t="str">
        <x:f>IF(COUNTA(A144:H144)=0,"",IF(J144="",0,1))</x:f>
      </x:c>
      <x:c r="L144" s="18"/>
      <x:c r="M144" s="36" t="str">
        <x:f>IFERROR(IF(COUNTA(A144:H144,L144)=0,"",IF(AND(ISNUMBER(A144),ISNUMBER(B144),ISNUMBER(L144)),IF(OR(C144="",D144="",E144="",COUNTIFS('Kullanım'!$D$5:$D$24,SUBSTITUTE(SUBSTITUTE(SUBSTITUTE(E144,"~","~~"),"*","~*"),"?","~?"))&lt;&gt;1,AND(F144&lt;&gt;"Planlandı",F144&lt;&gt;"Tamamlandı",F144&lt;&gt;"İptal",F144&lt;&gt;"Gelmedi"),A144&lt;1,A144&gt;2958465,MOD(A144,1)&lt;&gt;0,B144&lt;0,B144&gt;=1,L144&lt;=0,MOD(L144,1)&lt;&gt;0,B144&lt;&gt;ROUND(B144*1440,0)/1440,ROUND(B144*1440,0)+L144&gt;=1440),"Kontrol gerekli",(ROUND(B144*1440,0)+L144)/1440),"Kontrol gerekli")),"Kontrol gerekli")</x:f>
      </x:c>
      <x:c r="N144" s="37" t="str">
        <x:f>IFERROR(IF(COUNTA(A144:H144,L144)=0,"",IF(NOT(ISNUMBER(M144)),"Kontrol gerekli",IF(F144="İptal","İptal",IF(COUNTIFS($A$8:$A$207,A144,$E$8:$E$207,SUBSTITUTE(SUBSTITUTE(SUBSTITUTE(E144,"~","~~"),"*","~*"),"?","~?"),$F$8:$F$207,"&lt;&gt;İptal",$M$8:$M$207,"Kontrol gerekli")&gt;0,"Kontrol gerekli",IF(COUNTIFS($A$8:$A$207,A144,$E$8:$E$207,SUBSTITUTE(SUBSTITUTE(SUBSTITUTE(E144,"~","~~"),"*","~*"),"?","~?"),$F$8:$F$207,"&lt;&gt;İptal",$B$8:$B$207,"&lt;"&amp;M144,$M$8:$M$207,"&gt;"&amp;B144)-1&gt;0,"Çakışma var","Çakışma yok"))))),"Kontrol gerekli")</x:f>
      </x:c>
    </x:row>
    <x:row r="145" ht="25" customHeight="1">
      <x:c r="A145" s="22"/>
      <x:c r="B145" s="24"/>
      <x:c r="C145" s="14"/>
      <x:c r="D145" s="14"/>
      <x:c r="E145" s="14"/>
      <x:c r="F145" s="14"/>
      <x:c r="G145" s="14"/>
      <x:c r="H145" s="18"/>
      <x:c r="I145" s="19" t="str">
        <x:f>IF(COUNTA(A145:H145)=0,"",IF(J145&lt;&gt;"","",IF(AND(F145="Tamamlandı",G145&lt;&gt;""),H145,0)))</x:f>
      </x:c>
      <x:c r="J145" s="16" t="str">
        <x:f>IF(COUNTA(A145:H145)=0,"",IF(OR(A145="",B145="",C145="",D145="",F145=""),"Eksik randevu bilgisi",IF(AND(F145&lt;&gt;"Planlandı",F145&lt;&gt;"Tamamlandı",F145&lt;&gt;"İptal",F145&lt;&gt;"Gelmedi"),"Durumu seçin",IF(G145="",IF(H145="","","Paket kodu eksik"),IF(COUNTIF(Paketler!$A$8:$A$107,G145)&lt;&gt;1,"Paket yok / kod tekrarı",IF(COUNTIFS(Paketler!$A$8:$A$107,G145,Paketler!$B$8:$B$107,C145)&lt;&gt;1,"Müşteri kodu uyuşmuyor",IF(AND(ISNUMBER(H145),H145&gt;0,MOD(H145,1)=0),"","Seans: pozitif tam sayı")))))))</x:f>
      </x:c>
      <x:c r="K145" s="16" t="str">
        <x:f>IF(COUNTA(A145:H145)=0,"",IF(J145="",0,1))</x:f>
      </x:c>
      <x:c r="L145" s="18"/>
      <x:c r="M145" s="36" t="str">
        <x:f>IFERROR(IF(COUNTA(A145:H145,L145)=0,"",IF(AND(ISNUMBER(A145),ISNUMBER(B145),ISNUMBER(L145)),IF(OR(C145="",D145="",E145="",COUNTIFS('Kullanım'!$D$5:$D$24,SUBSTITUTE(SUBSTITUTE(SUBSTITUTE(E145,"~","~~"),"*","~*"),"?","~?"))&lt;&gt;1,AND(F145&lt;&gt;"Planlandı",F145&lt;&gt;"Tamamlandı",F145&lt;&gt;"İptal",F145&lt;&gt;"Gelmedi"),A145&lt;1,A145&gt;2958465,MOD(A145,1)&lt;&gt;0,B145&lt;0,B145&gt;=1,L145&lt;=0,MOD(L145,1)&lt;&gt;0,B145&lt;&gt;ROUND(B145*1440,0)/1440,ROUND(B145*1440,0)+L145&gt;=1440),"Kontrol gerekli",(ROUND(B145*1440,0)+L145)/1440),"Kontrol gerekli")),"Kontrol gerekli")</x:f>
      </x:c>
      <x:c r="N145" s="37" t="str">
        <x:f>IFERROR(IF(COUNTA(A145:H145,L145)=0,"",IF(NOT(ISNUMBER(M145)),"Kontrol gerekli",IF(F145="İptal","İptal",IF(COUNTIFS($A$8:$A$207,A145,$E$8:$E$207,SUBSTITUTE(SUBSTITUTE(SUBSTITUTE(E145,"~","~~"),"*","~*"),"?","~?"),$F$8:$F$207,"&lt;&gt;İptal",$M$8:$M$207,"Kontrol gerekli")&gt;0,"Kontrol gerekli",IF(COUNTIFS($A$8:$A$207,A145,$E$8:$E$207,SUBSTITUTE(SUBSTITUTE(SUBSTITUTE(E145,"~","~~"),"*","~*"),"?","~?"),$F$8:$F$207,"&lt;&gt;İptal",$B$8:$B$207,"&lt;"&amp;M145,$M$8:$M$207,"&gt;"&amp;B145)-1&gt;0,"Çakışma var","Çakışma yok"))))),"Kontrol gerekli")</x:f>
      </x:c>
    </x:row>
    <x:row r="146" ht="25" customHeight="1">
      <x:c r="A146" s="22"/>
      <x:c r="B146" s="24"/>
      <x:c r="C146" s="14"/>
      <x:c r="D146" s="14"/>
      <x:c r="E146" s="14"/>
      <x:c r="F146" s="14"/>
      <x:c r="G146" s="14"/>
      <x:c r="H146" s="18"/>
      <x:c r="I146" s="19" t="str">
        <x:f>IF(COUNTA(A146:H146)=0,"",IF(J146&lt;&gt;"","",IF(AND(F146="Tamamlandı",G146&lt;&gt;""),H146,0)))</x:f>
      </x:c>
      <x:c r="J146" s="16" t="str">
        <x:f>IF(COUNTA(A146:H146)=0,"",IF(OR(A146="",B146="",C146="",D146="",F146=""),"Eksik randevu bilgisi",IF(AND(F146&lt;&gt;"Planlandı",F146&lt;&gt;"Tamamlandı",F146&lt;&gt;"İptal",F146&lt;&gt;"Gelmedi"),"Durumu seçin",IF(G146="",IF(H146="","","Paket kodu eksik"),IF(COUNTIF(Paketler!$A$8:$A$107,G146)&lt;&gt;1,"Paket yok / kod tekrarı",IF(COUNTIFS(Paketler!$A$8:$A$107,G146,Paketler!$B$8:$B$107,C146)&lt;&gt;1,"Müşteri kodu uyuşmuyor",IF(AND(ISNUMBER(H146),H146&gt;0,MOD(H146,1)=0),"","Seans: pozitif tam sayı")))))))</x:f>
      </x:c>
      <x:c r="K146" s="16" t="str">
        <x:f>IF(COUNTA(A146:H146)=0,"",IF(J146="",0,1))</x:f>
      </x:c>
      <x:c r="L146" s="18"/>
      <x:c r="M146" s="36" t="str">
        <x:f>IFERROR(IF(COUNTA(A146:H146,L146)=0,"",IF(AND(ISNUMBER(A146),ISNUMBER(B146),ISNUMBER(L146)),IF(OR(C146="",D146="",E146="",COUNTIFS('Kullanım'!$D$5:$D$24,SUBSTITUTE(SUBSTITUTE(SUBSTITUTE(E146,"~","~~"),"*","~*"),"?","~?"))&lt;&gt;1,AND(F146&lt;&gt;"Planlandı",F146&lt;&gt;"Tamamlandı",F146&lt;&gt;"İptal",F146&lt;&gt;"Gelmedi"),A146&lt;1,A146&gt;2958465,MOD(A146,1)&lt;&gt;0,B146&lt;0,B146&gt;=1,L146&lt;=0,MOD(L146,1)&lt;&gt;0,B146&lt;&gt;ROUND(B146*1440,0)/1440,ROUND(B146*1440,0)+L146&gt;=1440),"Kontrol gerekli",(ROUND(B146*1440,0)+L146)/1440),"Kontrol gerekli")),"Kontrol gerekli")</x:f>
      </x:c>
      <x:c r="N146" s="37" t="str">
        <x:f>IFERROR(IF(COUNTA(A146:H146,L146)=0,"",IF(NOT(ISNUMBER(M146)),"Kontrol gerekli",IF(F146="İptal","İptal",IF(COUNTIFS($A$8:$A$207,A146,$E$8:$E$207,SUBSTITUTE(SUBSTITUTE(SUBSTITUTE(E146,"~","~~"),"*","~*"),"?","~?"),$F$8:$F$207,"&lt;&gt;İptal",$M$8:$M$207,"Kontrol gerekli")&gt;0,"Kontrol gerekli",IF(COUNTIFS($A$8:$A$207,A146,$E$8:$E$207,SUBSTITUTE(SUBSTITUTE(SUBSTITUTE(E146,"~","~~"),"*","~*"),"?","~?"),$F$8:$F$207,"&lt;&gt;İptal",$B$8:$B$207,"&lt;"&amp;M146,$M$8:$M$207,"&gt;"&amp;B146)-1&gt;0,"Çakışma var","Çakışma yok"))))),"Kontrol gerekli")</x:f>
      </x:c>
    </x:row>
    <x:row r="147" ht="25" customHeight="1">
      <x:c r="A147" s="22"/>
      <x:c r="B147" s="24"/>
      <x:c r="C147" s="14"/>
      <x:c r="D147" s="14"/>
      <x:c r="E147" s="14"/>
      <x:c r="F147" s="14"/>
      <x:c r="G147" s="14"/>
      <x:c r="H147" s="18"/>
      <x:c r="I147" s="19" t="str">
        <x:f>IF(COUNTA(A147:H147)=0,"",IF(J147&lt;&gt;"","",IF(AND(F147="Tamamlandı",G147&lt;&gt;""),H147,0)))</x:f>
      </x:c>
      <x:c r="J147" s="16" t="str">
        <x:f>IF(COUNTA(A147:H147)=0,"",IF(OR(A147="",B147="",C147="",D147="",F147=""),"Eksik randevu bilgisi",IF(AND(F147&lt;&gt;"Planlandı",F147&lt;&gt;"Tamamlandı",F147&lt;&gt;"İptal",F147&lt;&gt;"Gelmedi"),"Durumu seçin",IF(G147="",IF(H147="","","Paket kodu eksik"),IF(COUNTIF(Paketler!$A$8:$A$107,G147)&lt;&gt;1,"Paket yok / kod tekrarı",IF(COUNTIFS(Paketler!$A$8:$A$107,G147,Paketler!$B$8:$B$107,C147)&lt;&gt;1,"Müşteri kodu uyuşmuyor",IF(AND(ISNUMBER(H147),H147&gt;0,MOD(H147,1)=0),"","Seans: pozitif tam sayı")))))))</x:f>
      </x:c>
      <x:c r="K147" s="16" t="str">
        <x:f>IF(COUNTA(A147:H147)=0,"",IF(J147="",0,1))</x:f>
      </x:c>
      <x:c r="L147" s="18"/>
      <x:c r="M147" s="36" t="str">
        <x:f>IFERROR(IF(COUNTA(A147:H147,L147)=0,"",IF(AND(ISNUMBER(A147),ISNUMBER(B147),ISNUMBER(L147)),IF(OR(C147="",D147="",E147="",COUNTIFS('Kullanım'!$D$5:$D$24,SUBSTITUTE(SUBSTITUTE(SUBSTITUTE(E147,"~","~~"),"*","~*"),"?","~?"))&lt;&gt;1,AND(F147&lt;&gt;"Planlandı",F147&lt;&gt;"Tamamlandı",F147&lt;&gt;"İptal",F147&lt;&gt;"Gelmedi"),A147&lt;1,A147&gt;2958465,MOD(A147,1)&lt;&gt;0,B147&lt;0,B147&gt;=1,L147&lt;=0,MOD(L147,1)&lt;&gt;0,B147&lt;&gt;ROUND(B147*1440,0)/1440,ROUND(B147*1440,0)+L147&gt;=1440),"Kontrol gerekli",(ROUND(B147*1440,0)+L147)/1440),"Kontrol gerekli")),"Kontrol gerekli")</x:f>
      </x:c>
      <x:c r="N147" s="37" t="str">
        <x:f>IFERROR(IF(COUNTA(A147:H147,L147)=0,"",IF(NOT(ISNUMBER(M147)),"Kontrol gerekli",IF(F147="İptal","İptal",IF(COUNTIFS($A$8:$A$207,A147,$E$8:$E$207,SUBSTITUTE(SUBSTITUTE(SUBSTITUTE(E147,"~","~~"),"*","~*"),"?","~?"),$F$8:$F$207,"&lt;&gt;İptal",$M$8:$M$207,"Kontrol gerekli")&gt;0,"Kontrol gerekli",IF(COUNTIFS($A$8:$A$207,A147,$E$8:$E$207,SUBSTITUTE(SUBSTITUTE(SUBSTITUTE(E147,"~","~~"),"*","~*"),"?","~?"),$F$8:$F$207,"&lt;&gt;İptal",$B$8:$B$207,"&lt;"&amp;M147,$M$8:$M$207,"&gt;"&amp;B147)-1&gt;0,"Çakışma var","Çakışma yok"))))),"Kontrol gerekli")</x:f>
      </x:c>
    </x:row>
    <x:row r="148" ht="25" customHeight="1">
      <x:c r="A148" s="22"/>
      <x:c r="B148" s="24"/>
      <x:c r="C148" s="14"/>
      <x:c r="D148" s="14"/>
      <x:c r="E148" s="14"/>
      <x:c r="F148" s="14"/>
      <x:c r="G148" s="14"/>
      <x:c r="H148" s="18"/>
      <x:c r="I148" s="19" t="str">
        <x:f>IF(COUNTA(A148:H148)=0,"",IF(J148&lt;&gt;"","",IF(AND(F148="Tamamlandı",G148&lt;&gt;""),H148,0)))</x:f>
      </x:c>
      <x:c r="J148" s="16" t="str">
        <x:f>IF(COUNTA(A148:H148)=0,"",IF(OR(A148="",B148="",C148="",D148="",F148=""),"Eksik randevu bilgisi",IF(AND(F148&lt;&gt;"Planlandı",F148&lt;&gt;"Tamamlandı",F148&lt;&gt;"İptal",F148&lt;&gt;"Gelmedi"),"Durumu seçin",IF(G148="",IF(H148="","","Paket kodu eksik"),IF(COUNTIF(Paketler!$A$8:$A$107,G148)&lt;&gt;1,"Paket yok / kod tekrarı",IF(COUNTIFS(Paketler!$A$8:$A$107,G148,Paketler!$B$8:$B$107,C148)&lt;&gt;1,"Müşteri kodu uyuşmuyor",IF(AND(ISNUMBER(H148),H148&gt;0,MOD(H148,1)=0),"","Seans: pozitif tam sayı")))))))</x:f>
      </x:c>
      <x:c r="K148" s="16" t="str">
        <x:f>IF(COUNTA(A148:H148)=0,"",IF(J148="",0,1))</x:f>
      </x:c>
      <x:c r="L148" s="18"/>
      <x:c r="M148" s="36" t="str">
        <x:f>IFERROR(IF(COUNTA(A148:H148,L148)=0,"",IF(AND(ISNUMBER(A148),ISNUMBER(B148),ISNUMBER(L148)),IF(OR(C148="",D148="",E148="",COUNTIFS('Kullanım'!$D$5:$D$24,SUBSTITUTE(SUBSTITUTE(SUBSTITUTE(E148,"~","~~"),"*","~*"),"?","~?"))&lt;&gt;1,AND(F148&lt;&gt;"Planlandı",F148&lt;&gt;"Tamamlandı",F148&lt;&gt;"İptal",F148&lt;&gt;"Gelmedi"),A148&lt;1,A148&gt;2958465,MOD(A148,1)&lt;&gt;0,B148&lt;0,B148&gt;=1,L148&lt;=0,MOD(L148,1)&lt;&gt;0,B148&lt;&gt;ROUND(B148*1440,0)/1440,ROUND(B148*1440,0)+L148&gt;=1440),"Kontrol gerekli",(ROUND(B148*1440,0)+L148)/1440),"Kontrol gerekli")),"Kontrol gerekli")</x:f>
      </x:c>
      <x:c r="N148" s="37" t="str">
        <x:f>IFERROR(IF(COUNTA(A148:H148,L148)=0,"",IF(NOT(ISNUMBER(M148)),"Kontrol gerekli",IF(F148="İptal","İptal",IF(COUNTIFS($A$8:$A$207,A148,$E$8:$E$207,SUBSTITUTE(SUBSTITUTE(SUBSTITUTE(E148,"~","~~"),"*","~*"),"?","~?"),$F$8:$F$207,"&lt;&gt;İptal",$M$8:$M$207,"Kontrol gerekli")&gt;0,"Kontrol gerekli",IF(COUNTIFS($A$8:$A$207,A148,$E$8:$E$207,SUBSTITUTE(SUBSTITUTE(SUBSTITUTE(E148,"~","~~"),"*","~*"),"?","~?"),$F$8:$F$207,"&lt;&gt;İptal",$B$8:$B$207,"&lt;"&amp;M148,$M$8:$M$207,"&gt;"&amp;B148)-1&gt;0,"Çakışma var","Çakışma yok"))))),"Kontrol gerekli")</x:f>
      </x:c>
    </x:row>
    <x:row r="149" ht="25" customHeight="1">
      <x:c r="A149" s="22"/>
      <x:c r="B149" s="24"/>
      <x:c r="C149" s="14"/>
      <x:c r="D149" s="14"/>
      <x:c r="E149" s="14"/>
      <x:c r="F149" s="14"/>
      <x:c r="G149" s="14"/>
      <x:c r="H149" s="18"/>
      <x:c r="I149" s="19" t="str">
        <x:f>IF(COUNTA(A149:H149)=0,"",IF(J149&lt;&gt;"","",IF(AND(F149="Tamamlandı",G149&lt;&gt;""),H149,0)))</x:f>
      </x:c>
      <x:c r="J149" s="16" t="str">
        <x:f>IF(COUNTA(A149:H149)=0,"",IF(OR(A149="",B149="",C149="",D149="",F149=""),"Eksik randevu bilgisi",IF(AND(F149&lt;&gt;"Planlandı",F149&lt;&gt;"Tamamlandı",F149&lt;&gt;"İptal",F149&lt;&gt;"Gelmedi"),"Durumu seçin",IF(G149="",IF(H149="","","Paket kodu eksik"),IF(COUNTIF(Paketler!$A$8:$A$107,G149)&lt;&gt;1,"Paket yok / kod tekrarı",IF(COUNTIFS(Paketler!$A$8:$A$107,G149,Paketler!$B$8:$B$107,C149)&lt;&gt;1,"Müşteri kodu uyuşmuyor",IF(AND(ISNUMBER(H149),H149&gt;0,MOD(H149,1)=0),"","Seans: pozitif tam sayı")))))))</x:f>
      </x:c>
      <x:c r="K149" s="16" t="str">
        <x:f>IF(COUNTA(A149:H149)=0,"",IF(J149="",0,1))</x:f>
      </x:c>
      <x:c r="L149" s="18"/>
      <x:c r="M149" s="36" t="str">
        <x:f>IFERROR(IF(COUNTA(A149:H149,L149)=0,"",IF(AND(ISNUMBER(A149),ISNUMBER(B149),ISNUMBER(L149)),IF(OR(C149="",D149="",E149="",COUNTIFS('Kullanım'!$D$5:$D$24,SUBSTITUTE(SUBSTITUTE(SUBSTITUTE(E149,"~","~~"),"*","~*"),"?","~?"))&lt;&gt;1,AND(F149&lt;&gt;"Planlandı",F149&lt;&gt;"Tamamlandı",F149&lt;&gt;"İptal",F149&lt;&gt;"Gelmedi"),A149&lt;1,A149&gt;2958465,MOD(A149,1)&lt;&gt;0,B149&lt;0,B149&gt;=1,L149&lt;=0,MOD(L149,1)&lt;&gt;0,B149&lt;&gt;ROUND(B149*1440,0)/1440,ROUND(B149*1440,0)+L149&gt;=1440),"Kontrol gerekli",(ROUND(B149*1440,0)+L149)/1440),"Kontrol gerekli")),"Kontrol gerekli")</x:f>
      </x:c>
      <x:c r="N149" s="37" t="str">
        <x:f>IFERROR(IF(COUNTA(A149:H149,L149)=0,"",IF(NOT(ISNUMBER(M149)),"Kontrol gerekli",IF(F149="İptal","İptal",IF(COUNTIFS($A$8:$A$207,A149,$E$8:$E$207,SUBSTITUTE(SUBSTITUTE(SUBSTITUTE(E149,"~","~~"),"*","~*"),"?","~?"),$F$8:$F$207,"&lt;&gt;İptal",$M$8:$M$207,"Kontrol gerekli")&gt;0,"Kontrol gerekli",IF(COUNTIFS($A$8:$A$207,A149,$E$8:$E$207,SUBSTITUTE(SUBSTITUTE(SUBSTITUTE(E149,"~","~~"),"*","~*"),"?","~?"),$F$8:$F$207,"&lt;&gt;İptal",$B$8:$B$207,"&lt;"&amp;M149,$M$8:$M$207,"&gt;"&amp;B149)-1&gt;0,"Çakışma var","Çakışma yok"))))),"Kontrol gerekli")</x:f>
      </x:c>
    </x:row>
    <x:row r="150" ht="25" customHeight="1">
      <x:c r="A150" s="22"/>
      <x:c r="B150" s="24"/>
      <x:c r="C150" s="14"/>
      <x:c r="D150" s="14"/>
      <x:c r="E150" s="14"/>
      <x:c r="F150" s="14"/>
      <x:c r="G150" s="14"/>
      <x:c r="H150" s="18"/>
      <x:c r="I150" s="19" t="str">
        <x:f>IF(COUNTA(A150:H150)=0,"",IF(J150&lt;&gt;"","",IF(AND(F150="Tamamlandı",G150&lt;&gt;""),H150,0)))</x:f>
      </x:c>
      <x:c r="J150" s="16" t="str">
        <x:f>IF(COUNTA(A150:H150)=0,"",IF(OR(A150="",B150="",C150="",D150="",F150=""),"Eksik randevu bilgisi",IF(AND(F150&lt;&gt;"Planlandı",F150&lt;&gt;"Tamamlandı",F150&lt;&gt;"İptal",F150&lt;&gt;"Gelmedi"),"Durumu seçin",IF(G150="",IF(H150="","","Paket kodu eksik"),IF(COUNTIF(Paketler!$A$8:$A$107,G150)&lt;&gt;1,"Paket yok / kod tekrarı",IF(COUNTIFS(Paketler!$A$8:$A$107,G150,Paketler!$B$8:$B$107,C150)&lt;&gt;1,"Müşteri kodu uyuşmuyor",IF(AND(ISNUMBER(H150),H150&gt;0,MOD(H150,1)=0),"","Seans: pozitif tam sayı")))))))</x:f>
      </x:c>
      <x:c r="K150" s="16" t="str">
        <x:f>IF(COUNTA(A150:H150)=0,"",IF(J150="",0,1))</x:f>
      </x:c>
      <x:c r="L150" s="18"/>
      <x:c r="M150" s="36" t="str">
        <x:f>IFERROR(IF(COUNTA(A150:H150,L150)=0,"",IF(AND(ISNUMBER(A150),ISNUMBER(B150),ISNUMBER(L150)),IF(OR(C150="",D150="",E150="",COUNTIFS('Kullanım'!$D$5:$D$24,SUBSTITUTE(SUBSTITUTE(SUBSTITUTE(E150,"~","~~"),"*","~*"),"?","~?"))&lt;&gt;1,AND(F150&lt;&gt;"Planlandı",F150&lt;&gt;"Tamamlandı",F150&lt;&gt;"İptal",F150&lt;&gt;"Gelmedi"),A150&lt;1,A150&gt;2958465,MOD(A150,1)&lt;&gt;0,B150&lt;0,B150&gt;=1,L150&lt;=0,MOD(L150,1)&lt;&gt;0,B150&lt;&gt;ROUND(B150*1440,0)/1440,ROUND(B150*1440,0)+L150&gt;=1440),"Kontrol gerekli",(ROUND(B150*1440,0)+L150)/1440),"Kontrol gerekli")),"Kontrol gerekli")</x:f>
      </x:c>
      <x:c r="N150" s="37" t="str">
        <x:f>IFERROR(IF(COUNTA(A150:H150,L150)=0,"",IF(NOT(ISNUMBER(M150)),"Kontrol gerekli",IF(F150="İptal","İptal",IF(COUNTIFS($A$8:$A$207,A150,$E$8:$E$207,SUBSTITUTE(SUBSTITUTE(SUBSTITUTE(E150,"~","~~"),"*","~*"),"?","~?"),$F$8:$F$207,"&lt;&gt;İptal",$M$8:$M$207,"Kontrol gerekli")&gt;0,"Kontrol gerekli",IF(COUNTIFS($A$8:$A$207,A150,$E$8:$E$207,SUBSTITUTE(SUBSTITUTE(SUBSTITUTE(E150,"~","~~"),"*","~*"),"?","~?"),$F$8:$F$207,"&lt;&gt;İptal",$B$8:$B$207,"&lt;"&amp;M150,$M$8:$M$207,"&gt;"&amp;B150)-1&gt;0,"Çakışma var","Çakışma yok"))))),"Kontrol gerekli")</x:f>
      </x:c>
    </x:row>
    <x:row r="151" ht="25" customHeight="1">
      <x:c r="A151" s="22"/>
      <x:c r="B151" s="24"/>
      <x:c r="C151" s="14"/>
      <x:c r="D151" s="14"/>
      <x:c r="E151" s="14"/>
      <x:c r="F151" s="14"/>
      <x:c r="G151" s="14"/>
      <x:c r="H151" s="18"/>
      <x:c r="I151" s="19" t="str">
        <x:f>IF(COUNTA(A151:H151)=0,"",IF(J151&lt;&gt;"","",IF(AND(F151="Tamamlandı",G151&lt;&gt;""),H151,0)))</x:f>
      </x:c>
      <x:c r="J151" s="16" t="str">
        <x:f>IF(COUNTA(A151:H151)=0,"",IF(OR(A151="",B151="",C151="",D151="",F151=""),"Eksik randevu bilgisi",IF(AND(F151&lt;&gt;"Planlandı",F151&lt;&gt;"Tamamlandı",F151&lt;&gt;"İptal",F151&lt;&gt;"Gelmedi"),"Durumu seçin",IF(G151="",IF(H151="","","Paket kodu eksik"),IF(COUNTIF(Paketler!$A$8:$A$107,G151)&lt;&gt;1,"Paket yok / kod tekrarı",IF(COUNTIFS(Paketler!$A$8:$A$107,G151,Paketler!$B$8:$B$107,C151)&lt;&gt;1,"Müşteri kodu uyuşmuyor",IF(AND(ISNUMBER(H151),H151&gt;0,MOD(H151,1)=0),"","Seans: pozitif tam sayı")))))))</x:f>
      </x:c>
      <x:c r="K151" s="16" t="str">
        <x:f>IF(COUNTA(A151:H151)=0,"",IF(J151="",0,1))</x:f>
      </x:c>
      <x:c r="L151" s="18"/>
      <x:c r="M151" s="36" t="str">
        <x:f>IFERROR(IF(COUNTA(A151:H151,L151)=0,"",IF(AND(ISNUMBER(A151),ISNUMBER(B151),ISNUMBER(L151)),IF(OR(C151="",D151="",E151="",COUNTIFS('Kullanım'!$D$5:$D$24,SUBSTITUTE(SUBSTITUTE(SUBSTITUTE(E151,"~","~~"),"*","~*"),"?","~?"))&lt;&gt;1,AND(F151&lt;&gt;"Planlandı",F151&lt;&gt;"Tamamlandı",F151&lt;&gt;"İptal",F151&lt;&gt;"Gelmedi"),A151&lt;1,A151&gt;2958465,MOD(A151,1)&lt;&gt;0,B151&lt;0,B151&gt;=1,L151&lt;=0,MOD(L151,1)&lt;&gt;0,B151&lt;&gt;ROUND(B151*1440,0)/1440,ROUND(B151*1440,0)+L151&gt;=1440),"Kontrol gerekli",(ROUND(B151*1440,0)+L151)/1440),"Kontrol gerekli")),"Kontrol gerekli")</x:f>
      </x:c>
      <x:c r="N151" s="37" t="str">
        <x:f>IFERROR(IF(COUNTA(A151:H151,L151)=0,"",IF(NOT(ISNUMBER(M151)),"Kontrol gerekli",IF(F151="İptal","İptal",IF(COUNTIFS($A$8:$A$207,A151,$E$8:$E$207,SUBSTITUTE(SUBSTITUTE(SUBSTITUTE(E151,"~","~~"),"*","~*"),"?","~?"),$F$8:$F$207,"&lt;&gt;İptal",$M$8:$M$207,"Kontrol gerekli")&gt;0,"Kontrol gerekli",IF(COUNTIFS($A$8:$A$207,A151,$E$8:$E$207,SUBSTITUTE(SUBSTITUTE(SUBSTITUTE(E151,"~","~~"),"*","~*"),"?","~?"),$F$8:$F$207,"&lt;&gt;İptal",$B$8:$B$207,"&lt;"&amp;M151,$M$8:$M$207,"&gt;"&amp;B151)-1&gt;0,"Çakışma var","Çakışma yok"))))),"Kontrol gerekli")</x:f>
      </x:c>
    </x:row>
    <x:row r="152" ht="25" customHeight="1">
      <x:c r="A152" s="22"/>
      <x:c r="B152" s="24"/>
      <x:c r="C152" s="14"/>
      <x:c r="D152" s="14"/>
      <x:c r="E152" s="14"/>
      <x:c r="F152" s="14"/>
      <x:c r="G152" s="14"/>
      <x:c r="H152" s="18"/>
      <x:c r="I152" s="19" t="str">
        <x:f>IF(COUNTA(A152:H152)=0,"",IF(J152&lt;&gt;"","",IF(AND(F152="Tamamlandı",G152&lt;&gt;""),H152,0)))</x:f>
      </x:c>
      <x:c r="J152" s="16" t="str">
        <x:f>IF(COUNTA(A152:H152)=0,"",IF(OR(A152="",B152="",C152="",D152="",F152=""),"Eksik randevu bilgisi",IF(AND(F152&lt;&gt;"Planlandı",F152&lt;&gt;"Tamamlandı",F152&lt;&gt;"İptal",F152&lt;&gt;"Gelmedi"),"Durumu seçin",IF(G152="",IF(H152="","","Paket kodu eksik"),IF(COUNTIF(Paketler!$A$8:$A$107,G152)&lt;&gt;1,"Paket yok / kod tekrarı",IF(COUNTIFS(Paketler!$A$8:$A$107,G152,Paketler!$B$8:$B$107,C152)&lt;&gt;1,"Müşteri kodu uyuşmuyor",IF(AND(ISNUMBER(H152),H152&gt;0,MOD(H152,1)=0),"","Seans: pozitif tam sayı")))))))</x:f>
      </x:c>
      <x:c r="K152" s="16" t="str">
        <x:f>IF(COUNTA(A152:H152)=0,"",IF(J152="",0,1))</x:f>
      </x:c>
      <x:c r="L152" s="18"/>
      <x:c r="M152" s="36" t="str">
        <x:f>IFERROR(IF(COUNTA(A152:H152,L152)=0,"",IF(AND(ISNUMBER(A152),ISNUMBER(B152),ISNUMBER(L152)),IF(OR(C152="",D152="",E152="",COUNTIFS('Kullanım'!$D$5:$D$24,SUBSTITUTE(SUBSTITUTE(SUBSTITUTE(E152,"~","~~"),"*","~*"),"?","~?"))&lt;&gt;1,AND(F152&lt;&gt;"Planlandı",F152&lt;&gt;"Tamamlandı",F152&lt;&gt;"İptal",F152&lt;&gt;"Gelmedi"),A152&lt;1,A152&gt;2958465,MOD(A152,1)&lt;&gt;0,B152&lt;0,B152&gt;=1,L152&lt;=0,MOD(L152,1)&lt;&gt;0,B152&lt;&gt;ROUND(B152*1440,0)/1440,ROUND(B152*1440,0)+L152&gt;=1440),"Kontrol gerekli",(ROUND(B152*1440,0)+L152)/1440),"Kontrol gerekli")),"Kontrol gerekli")</x:f>
      </x:c>
      <x:c r="N152" s="37" t="str">
        <x:f>IFERROR(IF(COUNTA(A152:H152,L152)=0,"",IF(NOT(ISNUMBER(M152)),"Kontrol gerekli",IF(F152="İptal","İptal",IF(COUNTIFS($A$8:$A$207,A152,$E$8:$E$207,SUBSTITUTE(SUBSTITUTE(SUBSTITUTE(E152,"~","~~"),"*","~*"),"?","~?"),$F$8:$F$207,"&lt;&gt;İptal",$M$8:$M$207,"Kontrol gerekli")&gt;0,"Kontrol gerekli",IF(COUNTIFS($A$8:$A$207,A152,$E$8:$E$207,SUBSTITUTE(SUBSTITUTE(SUBSTITUTE(E152,"~","~~"),"*","~*"),"?","~?"),$F$8:$F$207,"&lt;&gt;İptal",$B$8:$B$207,"&lt;"&amp;M152,$M$8:$M$207,"&gt;"&amp;B152)-1&gt;0,"Çakışma var","Çakışma yok"))))),"Kontrol gerekli")</x:f>
      </x:c>
    </x:row>
    <x:row r="153" ht="25" customHeight="1">
      <x:c r="A153" s="22"/>
      <x:c r="B153" s="24"/>
      <x:c r="C153" s="14"/>
      <x:c r="D153" s="14"/>
      <x:c r="E153" s="14"/>
      <x:c r="F153" s="14"/>
      <x:c r="G153" s="14"/>
      <x:c r="H153" s="18"/>
      <x:c r="I153" s="19" t="str">
        <x:f>IF(COUNTA(A153:H153)=0,"",IF(J153&lt;&gt;"","",IF(AND(F153="Tamamlandı",G153&lt;&gt;""),H153,0)))</x:f>
      </x:c>
      <x:c r="J153" s="16" t="str">
        <x:f>IF(COUNTA(A153:H153)=0,"",IF(OR(A153="",B153="",C153="",D153="",F153=""),"Eksik randevu bilgisi",IF(AND(F153&lt;&gt;"Planlandı",F153&lt;&gt;"Tamamlandı",F153&lt;&gt;"İptal",F153&lt;&gt;"Gelmedi"),"Durumu seçin",IF(G153="",IF(H153="","","Paket kodu eksik"),IF(COUNTIF(Paketler!$A$8:$A$107,G153)&lt;&gt;1,"Paket yok / kod tekrarı",IF(COUNTIFS(Paketler!$A$8:$A$107,G153,Paketler!$B$8:$B$107,C153)&lt;&gt;1,"Müşteri kodu uyuşmuyor",IF(AND(ISNUMBER(H153),H153&gt;0,MOD(H153,1)=0),"","Seans: pozitif tam sayı")))))))</x:f>
      </x:c>
      <x:c r="K153" s="16" t="str">
        <x:f>IF(COUNTA(A153:H153)=0,"",IF(J153="",0,1))</x:f>
      </x:c>
      <x:c r="L153" s="18"/>
      <x:c r="M153" s="36" t="str">
        <x:f>IFERROR(IF(COUNTA(A153:H153,L153)=0,"",IF(AND(ISNUMBER(A153),ISNUMBER(B153),ISNUMBER(L153)),IF(OR(C153="",D153="",E153="",COUNTIFS('Kullanım'!$D$5:$D$24,SUBSTITUTE(SUBSTITUTE(SUBSTITUTE(E153,"~","~~"),"*","~*"),"?","~?"))&lt;&gt;1,AND(F153&lt;&gt;"Planlandı",F153&lt;&gt;"Tamamlandı",F153&lt;&gt;"İptal",F153&lt;&gt;"Gelmedi"),A153&lt;1,A153&gt;2958465,MOD(A153,1)&lt;&gt;0,B153&lt;0,B153&gt;=1,L153&lt;=0,MOD(L153,1)&lt;&gt;0,B153&lt;&gt;ROUND(B153*1440,0)/1440,ROUND(B153*1440,0)+L153&gt;=1440),"Kontrol gerekli",(ROUND(B153*1440,0)+L153)/1440),"Kontrol gerekli")),"Kontrol gerekli")</x:f>
      </x:c>
      <x:c r="N153" s="37" t="str">
        <x:f>IFERROR(IF(COUNTA(A153:H153,L153)=0,"",IF(NOT(ISNUMBER(M153)),"Kontrol gerekli",IF(F153="İptal","İptal",IF(COUNTIFS($A$8:$A$207,A153,$E$8:$E$207,SUBSTITUTE(SUBSTITUTE(SUBSTITUTE(E153,"~","~~"),"*","~*"),"?","~?"),$F$8:$F$207,"&lt;&gt;İptal",$M$8:$M$207,"Kontrol gerekli")&gt;0,"Kontrol gerekli",IF(COUNTIFS($A$8:$A$207,A153,$E$8:$E$207,SUBSTITUTE(SUBSTITUTE(SUBSTITUTE(E153,"~","~~"),"*","~*"),"?","~?"),$F$8:$F$207,"&lt;&gt;İptal",$B$8:$B$207,"&lt;"&amp;M153,$M$8:$M$207,"&gt;"&amp;B153)-1&gt;0,"Çakışma var","Çakışma yok"))))),"Kontrol gerekli")</x:f>
      </x:c>
    </x:row>
    <x:row r="154" ht="25" customHeight="1">
      <x:c r="A154" s="22"/>
      <x:c r="B154" s="24"/>
      <x:c r="C154" s="14"/>
      <x:c r="D154" s="14"/>
      <x:c r="E154" s="14"/>
      <x:c r="F154" s="14"/>
      <x:c r="G154" s="14"/>
      <x:c r="H154" s="18"/>
      <x:c r="I154" s="19" t="str">
        <x:f>IF(COUNTA(A154:H154)=0,"",IF(J154&lt;&gt;"","",IF(AND(F154="Tamamlandı",G154&lt;&gt;""),H154,0)))</x:f>
      </x:c>
      <x:c r="J154" s="16" t="str">
        <x:f>IF(COUNTA(A154:H154)=0,"",IF(OR(A154="",B154="",C154="",D154="",F154=""),"Eksik randevu bilgisi",IF(AND(F154&lt;&gt;"Planlandı",F154&lt;&gt;"Tamamlandı",F154&lt;&gt;"İptal",F154&lt;&gt;"Gelmedi"),"Durumu seçin",IF(G154="",IF(H154="","","Paket kodu eksik"),IF(COUNTIF(Paketler!$A$8:$A$107,G154)&lt;&gt;1,"Paket yok / kod tekrarı",IF(COUNTIFS(Paketler!$A$8:$A$107,G154,Paketler!$B$8:$B$107,C154)&lt;&gt;1,"Müşteri kodu uyuşmuyor",IF(AND(ISNUMBER(H154),H154&gt;0,MOD(H154,1)=0),"","Seans: pozitif tam sayı")))))))</x:f>
      </x:c>
      <x:c r="K154" s="16" t="str">
        <x:f>IF(COUNTA(A154:H154)=0,"",IF(J154="",0,1))</x:f>
      </x:c>
      <x:c r="L154" s="18"/>
      <x:c r="M154" s="36" t="str">
        <x:f>IFERROR(IF(COUNTA(A154:H154,L154)=0,"",IF(AND(ISNUMBER(A154),ISNUMBER(B154),ISNUMBER(L154)),IF(OR(C154="",D154="",E154="",COUNTIFS('Kullanım'!$D$5:$D$24,SUBSTITUTE(SUBSTITUTE(SUBSTITUTE(E154,"~","~~"),"*","~*"),"?","~?"))&lt;&gt;1,AND(F154&lt;&gt;"Planlandı",F154&lt;&gt;"Tamamlandı",F154&lt;&gt;"İptal",F154&lt;&gt;"Gelmedi"),A154&lt;1,A154&gt;2958465,MOD(A154,1)&lt;&gt;0,B154&lt;0,B154&gt;=1,L154&lt;=0,MOD(L154,1)&lt;&gt;0,B154&lt;&gt;ROUND(B154*1440,0)/1440,ROUND(B154*1440,0)+L154&gt;=1440),"Kontrol gerekli",(ROUND(B154*1440,0)+L154)/1440),"Kontrol gerekli")),"Kontrol gerekli")</x:f>
      </x:c>
      <x:c r="N154" s="37" t="str">
        <x:f>IFERROR(IF(COUNTA(A154:H154,L154)=0,"",IF(NOT(ISNUMBER(M154)),"Kontrol gerekli",IF(F154="İptal","İptal",IF(COUNTIFS($A$8:$A$207,A154,$E$8:$E$207,SUBSTITUTE(SUBSTITUTE(SUBSTITUTE(E154,"~","~~"),"*","~*"),"?","~?"),$F$8:$F$207,"&lt;&gt;İptal",$M$8:$M$207,"Kontrol gerekli")&gt;0,"Kontrol gerekli",IF(COUNTIFS($A$8:$A$207,A154,$E$8:$E$207,SUBSTITUTE(SUBSTITUTE(SUBSTITUTE(E154,"~","~~"),"*","~*"),"?","~?"),$F$8:$F$207,"&lt;&gt;İptal",$B$8:$B$207,"&lt;"&amp;M154,$M$8:$M$207,"&gt;"&amp;B154)-1&gt;0,"Çakışma var","Çakışma yok"))))),"Kontrol gerekli")</x:f>
      </x:c>
    </x:row>
    <x:row r="155" ht="25" customHeight="1">
      <x:c r="A155" s="22"/>
      <x:c r="B155" s="24"/>
      <x:c r="C155" s="14"/>
      <x:c r="D155" s="14"/>
      <x:c r="E155" s="14"/>
      <x:c r="F155" s="14"/>
      <x:c r="G155" s="14"/>
      <x:c r="H155" s="18"/>
      <x:c r="I155" s="19" t="str">
        <x:f>IF(COUNTA(A155:H155)=0,"",IF(J155&lt;&gt;"","",IF(AND(F155="Tamamlandı",G155&lt;&gt;""),H155,0)))</x:f>
      </x:c>
      <x:c r="J155" s="16" t="str">
        <x:f>IF(COUNTA(A155:H155)=0,"",IF(OR(A155="",B155="",C155="",D155="",F155=""),"Eksik randevu bilgisi",IF(AND(F155&lt;&gt;"Planlandı",F155&lt;&gt;"Tamamlandı",F155&lt;&gt;"İptal",F155&lt;&gt;"Gelmedi"),"Durumu seçin",IF(G155="",IF(H155="","","Paket kodu eksik"),IF(COUNTIF(Paketler!$A$8:$A$107,G155)&lt;&gt;1,"Paket yok / kod tekrarı",IF(COUNTIFS(Paketler!$A$8:$A$107,G155,Paketler!$B$8:$B$107,C155)&lt;&gt;1,"Müşteri kodu uyuşmuyor",IF(AND(ISNUMBER(H155),H155&gt;0,MOD(H155,1)=0),"","Seans: pozitif tam sayı")))))))</x:f>
      </x:c>
      <x:c r="K155" s="16" t="str">
        <x:f>IF(COUNTA(A155:H155)=0,"",IF(J155="",0,1))</x:f>
      </x:c>
      <x:c r="L155" s="18"/>
      <x:c r="M155" s="36" t="str">
        <x:f>IFERROR(IF(COUNTA(A155:H155,L155)=0,"",IF(AND(ISNUMBER(A155),ISNUMBER(B155),ISNUMBER(L155)),IF(OR(C155="",D155="",E155="",COUNTIFS('Kullanım'!$D$5:$D$24,SUBSTITUTE(SUBSTITUTE(SUBSTITUTE(E155,"~","~~"),"*","~*"),"?","~?"))&lt;&gt;1,AND(F155&lt;&gt;"Planlandı",F155&lt;&gt;"Tamamlandı",F155&lt;&gt;"İptal",F155&lt;&gt;"Gelmedi"),A155&lt;1,A155&gt;2958465,MOD(A155,1)&lt;&gt;0,B155&lt;0,B155&gt;=1,L155&lt;=0,MOD(L155,1)&lt;&gt;0,B155&lt;&gt;ROUND(B155*1440,0)/1440,ROUND(B155*1440,0)+L155&gt;=1440),"Kontrol gerekli",(ROUND(B155*1440,0)+L155)/1440),"Kontrol gerekli")),"Kontrol gerekli")</x:f>
      </x:c>
      <x:c r="N155" s="37" t="str">
        <x:f>IFERROR(IF(COUNTA(A155:H155,L155)=0,"",IF(NOT(ISNUMBER(M155)),"Kontrol gerekli",IF(F155="İptal","İptal",IF(COUNTIFS($A$8:$A$207,A155,$E$8:$E$207,SUBSTITUTE(SUBSTITUTE(SUBSTITUTE(E155,"~","~~"),"*","~*"),"?","~?"),$F$8:$F$207,"&lt;&gt;İptal",$M$8:$M$207,"Kontrol gerekli")&gt;0,"Kontrol gerekli",IF(COUNTIFS($A$8:$A$207,A155,$E$8:$E$207,SUBSTITUTE(SUBSTITUTE(SUBSTITUTE(E155,"~","~~"),"*","~*"),"?","~?"),$F$8:$F$207,"&lt;&gt;İptal",$B$8:$B$207,"&lt;"&amp;M155,$M$8:$M$207,"&gt;"&amp;B155)-1&gt;0,"Çakışma var","Çakışma yok"))))),"Kontrol gerekli")</x:f>
      </x:c>
    </x:row>
    <x:row r="156" ht="25" customHeight="1">
      <x:c r="A156" s="22"/>
      <x:c r="B156" s="24"/>
      <x:c r="C156" s="14"/>
      <x:c r="D156" s="14"/>
      <x:c r="E156" s="14"/>
      <x:c r="F156" s="14"/>
      <x:c r="G156" s="14"/>
      <x:c r="H156" s="18"/>
      <x:c r="I156" s="19" t="str">
        <x:f>IF(COUNTA(A156:H156)=0,"",IF(J156&lt;&gt;"","",IF(AND(F156="Tamamlandı",G156&lt;&gt;""),H156,0)))</x:f>
      </x:c>
      <x:c r="J156" s="16" t="str">
        <x:f>IF(COUNTA(A156:H156)=0,"",IF(OR(A156="",B156="",C156="",D156="",F156=""),"Eksik randevu bilgisi",IF(AND(F156&lt;&gt;"Planlandı",F156&lt;&gt;"Tamamlandı",F156&lt;&gt;"İptal",F156&lt;&gt;"Gelmedi"),"Durumu seçin",IF(G156="",IF(H156="","","Paket kodu eksik"),IF(COUNTIF(Paketler!$A$8:$A$107,G156)&lt;&gt;1,"Paket yok / kod tekrarı",IF(COUNTIFS(Paketler!$A$8:$A$107,G156,Paketler!$B$8:$B$107,C156)&lt;&gt;1,"Müşteri kodu uyuşmuyor",IF(AND(ISNUMBER(H156),H156&gt;0,MOD(H156,1)=0),"","Seans: pozitif tam sayı")))))))</x:f>
      </x:c>
      <x:c r="K156" s="16" t="str">
        <x:f>IF(COUNTA(A156:H156)=0,"",IF(J156="",0,1))</x:f>
      </x:c>
      <x:c r="L156" s="18"/>
      <x:c r="M156" s="36" t="str">
        <x:f>IFERROR(IF(COUNTA(A156:H156,L156)=0,"",IF(AND(ISNUMBER(A156),ISNUMBER(B156),ISNUMBER(L156)),IF(OR(C156="",D156="",E156="",COUNTIFS('Kullanım'!$D$5:$D$24,SUBSTITUTE(SUBSTITUTE(SUBSTITUTE(E156,"~","~~"),"*","~*"),"?","~?"))&lt;&gt;1,AND(F156&lt;&gt;"Planlandı",F156&lt;&gt;"Tamamlandı",F156&lt;&gt;"İptal",F156&lt;&gt;"Gelmedi"),A156&lt;1,A156&gt;2958465,MOD(A156,1)&lt;&gt;0,B156&lt;0,B156&gt;=1,L156&lt;=0,MOD(L156,1)&lt;&gt;0,B156&lt;&gt;ROUND(B156*1440,0)/1440,ROUND(B156*1440,0)+L156&gt;=1440),"Kontrol gerekli",(ROUND(B156*1440,0)+L156)/1440),"Kontrol gerekli")),"Kontrol gerekli")</x:f>
      </x:c>
      <x:c r="N156" s="37" t="str">
        <x:f>IFERROR(IF(COUNTA(A156:H156,L156)=0,"",IF(NOT(ISNUMBER(M156)),"Kontrol gerekli",IF(F156="İptal","İptal",IF(COUNTIFS($A$8:$A$207,A156,$E$8:$E$207,SUBSTITUTE(SUBSTITUTE(SUBSTITUTE(E156,"~","~~"),"*","~*"),"?","~?"),$F$8:$F$207,"&lt;&gt;İptal",$M$8:$M$207,"Kontrol gerekli")&gt;0,"Kontrol gerekli",IF(COUNTIFS($A$8:$A$207,A156,$E$8:$E$207,SUBSTITUTE(SUBSTITUTE(SUBSTITUTE(E156,"~","~~"),"*","~*"),"?","~?"),$F$8:$F$207,"&lt;&gt;İptal",$B$8:$B$207,"&lt;"&amp;M156,$M$8:$M$207,"&gt;"&amp;B156)-1&gt;0,"Çakışma var","Çakışma yok"))))),"Kontrol gerekli")</x:f>
      </x:c>
    </x:row>
    <x:row r="157" ht="25" customHeight="1">
      <x:c r="A157" s="22"/>
      <x:c r="B157" s="24"/>
      <x:c r="C157" s="14"/>
      <x:c r="D157" s="14"/>
      <x:c r="E157" s="14"/>
      <x:c r="F157" s="14"/>
      <x:c r="G157" s="14"/>
      <x:c r="H157" s="18"/>
      <x:c r="I157" s="19" t="str">
        <x:f>IF(COUNTA(A157:H157)=0,"",IF(J157&lt;&gt;"","",IF(AND(F157="Tamamlandı",G157&lt;&gt;""),H157,0)))</x:f>
      </x:c>
      <x:c r="J157" s="16" t="str">
        <x:f>IF(COUNTA(A157:H157)=0,"",IF(OR(A157="",B157="",C157="",D157="",F157=""),"Eksik randevu bilgisi",IF(AND(F157&lt;&gt;"Planlandı",F157&lt;&gt;"Tamamlandı",F157&lt;&gt;"İptal",F157&lt;&gt;"Gelmedi"),"Durumu seçin",IF(G157="",IF(H157="","","Paket kodu eksik"),IF(COUNTIF(Paketler!$A$8:$A$107,G157)&lt;&gt;1,"Paket yok / kod tekrarı",IF(COUNTIFS(Paketler!$A$8:$A$107,G157,Paketler!$B$8:$B$107,C157)&lt;&gt;1,"Müşteri kodu uyuşmuyor",IF(AND(ISNUMBER(H157),H157&gt;0,MOD(H157,1)=0),"","Seans: pozitif tam sayı")))))))</x:f>
      </x:c>
      <x:c r="K157" s="16" t="str">
        <x:f>IF(COUNTA(A157:H157)=0,"",IF(J157="",0,1))</x:f>
      </x:c>
      <x:c r="L157" s="18"/>
      <x:c r="M157" s="36" t="str">
        <x:f>IFERROR(IF(COUNTA(A157:H157,L157)=0,"",IF(AND(ISNUMBER(A157),ISNUMBER(B157),ISNUMBER(L157)),IF(OR(C157="",D157="",E157="",COUNTIFS('Kullanım'!$D$5:$D$24,SUBSTITUTE(SUBSTITUTE(SUBSTITUTE(E157,"~","~~"),"*","~*"),"?","~?"))&lt;&gt;1,AND(F157&lt;&gt;"Planlandı",F157&lt;&gt;"Tamamlandı",F157&lt;&gt;"İptal",F157&lt;&gt;"Gelmedi"),A157&lt;1,A157&gt;2958465,MOD(A157,1)&lt;&gt;0,B157&lt;0,B157&gt;=1,L157&lt;=0,MOD(L157,1)&lt;&gt;0,B157&lt;&gt;ROUND(B157*1440,0)/1440,ROUND(B157*1440,0)+L157&gt;=1440),"Kontrol gerekli",(ROUND(B157*1440,0)+L157)/1440),"Kontrol gerekli")),"Kontrol gerekli")</x:f>
      </x:c>
      <x:c r="N157" s="37" t="str">
        <x:f>IFERROR(IF(COUNTA(A157:H157,L157)=0,"",IF(NOT(ISNUMBER(M157)),"Kontrol gerekli",IF(F157="İptal","İptal",IF(COUNTIFS($A$8:$A$207,A157,$E$8:$E$207,SUBSTITUTE(SUBSTITUTE(SUBSTITUTE(E157,"~","~~"),"*","~*"),"?","~?"),$F$8:$F$207,"&lt;&gt;İptal",$M$8:$M$207,"Kontrol gerekli")&gt;0,"Kontrol gerekli",IF(COUNTIFS($A$8:$A$207,A157,$E$8:$E$207,SUBSTITUTE(SUBSTITUTE(SUBSTITUTE(E157,"~","~~"),"*","~*"),"?","~?"),$F$8:$F$207,"&lt;&gt;İptal",$B$8:$B$207,"&lt;"&amp;M157,$M$8:$M$207,"&gt;"&amp;B157)-1&gt;0,"Çakışma var","Çakışma yok"))))),"Kontrol gerekli")</x:f>
      </x:c>
    </x:row>
    <x:row r="158" ht="25" customHeight="1">
      <x:c r="A158" s="22"/>
      <x:c r="B158" s="24"/>
      <x:c r="C158" s="14"/>
      <x:c r="D158" s="14"/>
      <x:c r="E158" s="14"/>
      <x:c r="F158" s="14"/>
      <x:c r="G158" s="14"/>
      <x:c r="H158" s="18"/>
      <x:c r="I158" s="19" t="str">
        <x:f>IF(COUNTA(A158:H158)=0,"",IF(J158&lt;&gt;"","",IF(AND(F158="Tamamlandı",G158&lt;&gt;""),H158,0)))</x:f>
      </x:c>
      <x:c r="J158" s="16" t="str">
        <x:f>IF(COUNTA(A158:H158)=0,"",IF(OR(A158="",B158="",C158="",D158="",F158=""),"Eksik randevu bilgisi",IF(AND(F158&lt;&gt;"Planlandı",F158&lt;&gt;"Tamamlandı",F158&lt;&gt;"İptal",F158&lt;&gt;"Gelmedi"),"Durumu seçin",IF(G158="",IF(H158="","","Paket kodu eksik"),IF(COUNTIF(Paketler!$A$8:$A$107,G158)&lt;&gt;1,"Paket yok / kod tekrarı",IF(COUNTIFS(Paketler!$A$8:$A$107,G158,Paketler!$B$8:$B$107,C158)&lt;&gt;1,"Müşteri kodu uyuşmuyor",IF(AND(ISNUMBER(H158),H158&gt;0,MOD(H158,1)=0),"","Seans: pozitif tam sayı")))))))</x:f>
      </x:c>
      <x:c r="K158" s="16" t="str">
        <x:f>IF(COUNTA(A158:H158)=0,"",IF(J158="",0,1))</x:f>
      </x:c>
      <x:c r="L158" s="18"/>
      <x:c r="M158" s="36" t="str">
        <x:f>IFERROR(IF(COUNTA(A158:H158,L158)=0,"",IF(AND(ISNUMBER(A158),ISNUMBER(B158),ISNUMBER(L158)),IF(OR(C158="",D158="",E158="",COUNTIFS('Kullanım'!$D$5:$D$24,SUBSTITUTE(SUBSTITUTE(SUBSTITUTE(E158,"~","~~"),"*","~*"),"?","~?"))&lt;&gt;1,AND(F158&lt;&gt;"Planlandı",F158&lt;&gt;"Tamamlandı",F158&lt;&gt;"İptal",F158&lt;&gt;"Gelmedi"),A158&lt;1,A158&gt;2958465,MOD(A158,1)&lt;&gt;0,B158&lt;0,B158&gt;=1,L158&lt;=0,MOD(L158,1)&lt;&gt;0,B158&lt;&gt;ROUND(B158*1440,0)/1440,ROUND(B158*1440,0)+L158&gt;=1440),"Kontrol gerekli",(ROUND(B158*1440,0)+L158)/1440),"Kontrol gerekli")),"Kontrol gerekli")</x:f>
      </x:c>
      <x:c r="N158" s="37" t="str">
        <x:f>IFERROR(IF(COUNTA(A158:H158,L158)=0,"",IF(NOT(ISNUMBER(M158)),"Kontrol gerekli",IF(F158="İptal","İptal",IF(COUNTIFS($A$8:$A$207,A158,$E$8:$E$207,SUBSTITUTE(SUBSTITUTE(SUBSTITUTE(E158,"~","~~"),"*","~*"),"?","~?"),$F$8:$F$207,"&lt;&gt;İptal",$M$8:$M$207,"Kontrol gerekli")&gt;0,"Kontrol gerekli",IF(COUNTIFS($A$8:$A$207,A158,$E$8:$E$207,SUBSTITUTE(SUBSTITUTE(SUBSTITUTE(E158,"~","~~"),"*","~*"),"?","~?"),$F$8:$F$207,"&lt;&gt;İptal",$B$8:$B$207,"&lt;"&amp;M158,$M$8:$M$207,"&gt;"&amp;B158)-1&gt;0,"Çakışma var","Çakışma yok"))))),"Kontrol gerekli")</x:f>
      </x:c>
    </x:row>
    <x:row r="159" ht="25" customHeight="1">
      <x:c r="A159" s="22"/>
      <x:c r="B159" s="24"/>
      <x:c r="C159" s="14"/>
      <x:c r="D159" s="14"/>
      <x:c r="E159" s="14"/>
      <x:c r="F159" s="14"/>
      <x:c r="G159" s="14"/>
      <x:c r="H159" s="18"/>
      <x:c r="I159" s="19" t="str">
        <x:f>IF(COUNTA(A159:H159)=0,"",IF(J159&lt;&gt;"","",IF(AND(F159="Tamamlandı",G159&lt;&gt;""),H159,0)))</x:f>
      </x:c>
      <x:c r="J159" s="16" t="str">
        <x:f>IF(COUNTA(A159:H159)=0,"",IF(OR(A159="",B159="",C159="",D159="",F159=""),"Eksik randevu bilgisi",IF(AND(F159&lt;&gt;"Planlandı",F159&lt;&gt;"Tamamlandı",F159&lt;&gt;"İptal",F159&lt;&gt;"Gelmedi"),"Durumu seçin",IF(G159="",IF(H159="","","Paket kodu eksik"),IF(COUNTIF(Paketler!$A$8:$A$107,G159)&lt;&gt;1,"Paket yok / kod tekrarı",IF(COUNTIFS(Paketler!$A$8:$A$107,G159,Paketler!$B$8:$B$107,C159)&lt;&gt;1,"Müşteri kodu uyuşmuyor",IF(AND(ISNUMBER(H159),H159&gt;0,MOD(H159,1)=0),"","Seans: pozitif tam sayı")))))))</x:f>
      </x:c>
      <x:c r="K159" s="16" t="str">
        <x:f>IF(COUNTA(A159:H159)=0,"",IF(J159="",0,1))</x:f>
      </x:c>
      <x:c r="L159" s="18"/>
      <x:c r="M159" s="36" t="str">
        <x:f>IFERROR(IF(COUNTA(A159:H159,L159)=0,"",IF(AND(ISNUMBER(A159),ISNUMBER(B159),ISNUMBER(L159)),IF(OR(C159="",D159="",E159="",COUNTIFS('Kullanım'!$D$5:$D$24,SUBSTITUTE(SUBSTITUTE(SUBSTITUTE(E159,"~","~~"),"*","~*"),"?","~?"))&lt;&gt;1,AND(F159&lt;&gt;"Planlandı",F159&lt;&gt;"Tamamlandı",F159&lt;&gt;"İptal",F159&lt;&gt;"Gelmedi"),A159&lt;1,A159&gt;2958465,MOD(A159,1)&lt;&gt;0,B159&lt;0,B159&gt;=1,L159&lt;=0,MOD(L159,1)&lt;&gt;0,B159&lt;&gt;ROUND(B159*1440,0)/1440,ROUND(B159*1440,0)+L159&gt;=1440),"Kontrol gerekli",(ROUND(B159*1440,0)+L159)/1440),"Kontrol gerekli")),"Kontrol gerekli")</x:f>
      </x:c>
      <x:c r="N159" s="37" t="str">
        <x:f>IFERROR(IF(COUNTA(A159:H159,L159)=0,"",IF(NOT(ISNUMBER(M159)),"Kontrol gerekli",IF(F159="İptal","İptal",IF(COUNTIFS($A$8:$A$207,A159,$E$8:$E$207,SUBSTITUTE(SUBSTITUTE(SUBSTITUTE(E159,"~","~~"),"*","~*"),"?","~?"),$F$8:$F$207,"&lt;&gt;İptal",$M$8:$M$207,"Kontrol gerekli")&gt;0,"Kontrol gerekli",IF(COUNTIFS($A$8:$A$207,A159,$E$8:$E$207,SUBSTITUTE(SUBSTITUTE(SUBSTITUTE(E159,"~","~~"),"*","~*"),"?","~?"),$F$8:$F$207,"&lt;&gt;İptal",$B$8:$B$207,"&lt;"&amp;M159,$M$8:$M$207,"&gt;"&amp;B159)-1&gt;0,"Çakışma var","Çakışma yok"))))),"Kontrol gerekli")</x:f>
      </x:c>
    </x:row>
    <x:row r="160" ht="25" customHeight="1">
      <x:c r="A160" s="22"/>
      <x:c r="B160" s="24"/>
      <x:c r="C160" s="14"/>
      <x:c r="D160" s="14"/>
      <x:c r="E160" s="14"/>
      <x:c r="F160" s="14"/>
      <x:c r="G160" s="14"/>
      <x:c r="H160" s="18"/>
      <x:c r="I160" s="19" t="str">
        <x:f>IF(COUNTA(A160:H160)=0,"",IF(J160&lt;&gt;"","",IF(AND(F160="Tamamlandı",G160&lt;&gt;""),H160,0)))</x:f>
      </x:c>
      <x:c r="J160" s="16" t="str">
        <x:f>IF(COUNTA(A160:H160)=0,"",IF(OR(A160="",B160="",C160="",D160="",F160=""),"Eksik randevu bilgisi",IF(AND(F160&lt;&gt;"Planlandı",F160&lt;&gt;"Tamamlandı",F160&lt;&gt;"İptal",F160&lt;&gt;"Gelmedi"),"Durumu seçin",IF(G160="",IF(H160="","","Paket kodu eksik"),IF(COUNTIF(Paketler!$A$8:$A$107,G160)&lt;&gt;1,"Paket yok / kod tekrarı",IF(COUNTIFS(Paketler!$A$8:$A$107,G160,Paketler!$B$8:$B$107,C160)&lt;&gt;1,"Müşteri kodu uyuşmuyor",IF(AND(ISNUMBER(H160),H160&gt;0,MOD(H160,1)=0),"","Seans: pozitif tam sayı")))))))</x:f>
      </x:c>
      <x:c r="K160" s="16" t="str">
        <x:f>IF(COUNTA(A160:H160)=0,"",IF(J160="",0,1))</x:f>
      </x:c>
      <x:c r="L160" s="18"/>
      <x:c r="M160" s="36" t="str">
        <x:f>IFERROR(IF(COUNTA(A160:H160,L160)=0,"",IF(AND(ISNUMBER(A160),ISNUMBER(B160),ISNUMBER(L160)),IF(OR(C160="",D160="",E160="",COUNTIFS('Kullanım'!$D$5:$D$24,SUBSTITUTE(SUBSTITUTE(SUBSTITUTE(E160,"~","~~"),"*","~*"),"?","~?"))&lt;&gt;1,AND(F160&lt;&gt;"Planlandı",F160&lt;&gt;"Tamamlandı",F160&lt;&gt;"İptal",F160&lt;&gt;"Gelmedi"),A160&lt;1,A160&gt;2958465,MOD(A160,1)&lt;&gt;0,B160&lt;0,B160&gt;=1,L160&lt;=0,MOD(L160,1)&lt;&gt;0,B160&lt;&gt;ROUND(B160*1440,0)/1440,ROUND(B160*1440,0)+L160&gt;=1440),"Kontrol gerekli",(ROUND(B160*1440,0)+L160)/1440),"Kontrol gerekli")),"Kontrol gerekli")</x:f>
      </x:c>
      <x:c r="N160" s="37" t="str">
        <x:f>IFERROR(IF(COUNTA(A160:H160,L160)=0,"",IF(NOT(ISNUMBER(M160)),"Kontrol gerekli",IF(F160="İptal","İptal",IF(COUNTIFS($A$8:$A$207,A160,$E$8:$E$207,SUBSTITUTE(SUBSTITUTE(SUBSTITUTE(E160,"~","~~"),"*","~*"),"?","~?"),$F$8:$F$207,"&lt;&gt;İptal",$M$8:$M$207,"Kontrol gerekli")&gt;0,"Kontrol gerekli",IF(COUNTIFS($A$8:$A$207,A160,$E$8:$E$207,SUBSTITUTE(SUBSTITUTE(SUBSTITUTE(E160,"~","~~"),"*","~*"),"?","~?"),$F$8:$F$207,"&lt;&gt;İptal",$B$8:$B$207,"&lt;"&amp;M160,$M$8:$M$207,"&gt;"&amp;B160)-1&gt;0,"Çakışma var","Çakışma yok"))))),"Kontrol gerekli")</x:f>
      </x:c>
    </x:row>
    <x:row r="161" ht="25" customHeight="1">
      <x:c r="A161" s="22"/>
      <x:c r="B161" s="24"/>
      <x:c r="C161" s="14"/>
      <x:c r="D161" s="14"/>
      <x:c r="E161" s="14"/>
      <x:c r="F161" s="14"/>
      <x:c r="G161" s="14"/>
      <x:c r="H161" s="18"/>
      <x:c r="I161" s="19" t="str">
        <x:f>IF(COUNTA(A161:H161)=0,"",IF(J161&lt;&gt;"","",IF(AND(F161="Tamamlandı",G161&lt;&gt;""),H161,0)))</x:f>
      </x:c>
      <x:c r="J161" s="16" t="str">
        <x:f>IF(COUNTA(A161:H161)=0,"",IF(OR(A161="",B161="",C161="",D161="",F161=""),"Eksik randevu bilgisi",IF(AND(F161&lt;&gt;"Planlandı",F161&lt;&gt;"Tamamlandı",F161&lt;&gt;"İptal",F161&lt;&gt;"Gelmedi"),"Durumu seçin",IF(G161="",IF(H161="","","Paket kodu eksik"),IF(COUNTIF(Paketler!$A$8:$A$107,G161)&lt;&gt;1,"Paket yok / kod tekrarı",IF(COUNTIFS(Paketler!$A$8:$A$107,G161,Paketler!$B$8:$B$107,C161)&lt;&gt;1,"Müşteri kodu uyuşmuyor",IF(AND(ISNUMBER(H161),H161&gt;0,MOD(H161,1)=0),"","Seans: pozitif tam sayı")))))))</x:f>
      </x:c>
      <x:c r="K161" s="16" t="str">
        <x:f>IF(COUNTA(A161:H161)=0,"",IF(J161="",0,1))</x:f>
      </x:c>
      <x:c r="L161" s="18"/>
      <x:c r="M161" s="36" t="str">
        <x:f>IFERROR(IF(COUNTA(A161:H161,L161)=0,"",IF(AND(ISNUMBER(A161),ISNUMBER(B161),ISNUMBER(L161)),IF(OR(C161="",D161="",E161="",COUNTIFS('Kullanım'!$D$5:$D$24,SUBSTITUTE(SUBSTITUTE(SUBSTITUTE(E161,"~","~~"),"*","~*"),"?","~?"))&lt;&gt;1,AND(F161&lt;&gt;"Planlandı",F161&lt;&gt;"Tamamlandı",F161&lt;&gt;"İptal",F161&lt;&gt;"Gelmedi"),A161&lt;1,A161&gt;2958465,MOD(A161,1)&lt;&gt;0,B161&lt;0,B161&gt;=1,L161&lt;=0,MOD(L161,1)&lt;&gt;0,B161&lt;&gt;ROUND(B161*1440,0)/1440,ROUND(B161*1440,0)+L161&gt;=1440),"Kontrol gerekli",(ROUND(B161*1440,0)+L161)/1440),"Kontrol gerekli")),"Kontrol gerekli")</x:f>
      </x:c>
      <x:c r="N161" s="37" t="str">
        <x:f>IFERROR(IF(COUNTA(A161:H161,L161)=0,"",IF(NOT(ISNUMBER(M161)),"Kontrol gerekli",IF(F161="İptal","İptal",IF(COUNTIFS($A$8:$A$207,A161,$E$8:$E$207,SUBSTITUTE(SUBSTITUTE(SUBSTITUTE(E161,"~","~~"),"*","~*"),"?","~?"),$F$8:$F$207,"&lt;&gt;İptal",$M$8:$M$207,"Kontrol gerekli")&gt;0,"Kontrol gerekli",IF(COUNTIFS($A$8:$A$207,A161,$E$8:$E$207,SUBSTITUTE(SUBSTITUTE(SUBSTITUTE(E161,"~","~~"),"*","~*"),"?","~?"),$F$8:$F$207,"&lt;&gt;İptal",$B$8:$B$207,"&lt;"&amp;M161,$M$8:$M$207,"&gt;"&amp;B161)-1&gt;0,"Çakışma var","Çakışma yok"))))),"Kontrol gerekli")</x:f>
      </x:c>
    </x:row>
    <x:row r="162" ht="25" customHeight="1">
      <x:c r="A162" s="22"/>
      <x:c r="B162" s="24"/>
      <x:c r="C162" s="14"/>
      <x:c r="D162" s="14"/>
      <x:c r="E162" s="14"/>
      <x:c r="F162" s="14"/>
      <x:c r="G162" s="14"/>
      <x:c r="H162" s="18"/>
      <x:c r="I162" s="19" t="str">
        <x:f>IF(COUNTA(A162:H162)=0,"",IF(J162&lt;&gt;"","",IF(AND(F162="Tamamlandı",G162&lt;&gt;""),H162,0)))</x:f>
      </x:c>
      <x:c r="J162" s="16" t="str">
        <x:f>IF(COUNTA(A162:H162)=0,"",IF(OR(A162="",B162="",C162="",D162="",F162=""),"Eksik randevu bilgisi",IF(AND(F162&lt;&gt;"Planlandı",F162&lt;&gt;"Tamamlandı",F162&lt;&gt;"İptal",F162&lt;&gt;"Gelmedi"),"Durumu seçin",IF(G162="",IF(H162="","","Paket kodu eksik"),IF(COUNTIF(Paketler!$A$8:$A$107,G162)&lt;&gt;1,"Paket yok / kod tekrarı",IF(COUNTIFS(Paketler!$A$8:$A$107,G162,Paketler!$B$8:$B$107,C162)&lt;&gt;1,"Müşteri kodu uyuşmuyor",IF(AND(ISNUMBER(H162),H162&gt;0,MOD(H162,1)=0),"","Seans: pozitif tam sayı")))))))</x:f>
      </x:c>
      <x:c r="K162" s="16" t="str">
        <x:f>IF(COUNTA(A162:H162)=0,"",IF(J162="",0,1))</x:f>
      </x:c>
      <x:c r="L162" s="18"/>
      <x:c r="M162" s="36" t="str">
        <x:f>IFERROR(IF(COUNTA(A162:H162,L162)=0,"",IF(AND(ISNUMBER(A162),ISNUMBER(B162),ISNUMBER(L162)),IF(OR(C162="",D162="",E162="",COUNTIFS('Kullanım'!$D$5:$D$24,SUBSTITUTE(SUBSTITUTE(SUBSTITUTE(E162,"~","~~"),"*","~*"),"?","~?"))&lt;&gt;1,AND(F162&lt;&gt;"Planlandı",F162&lt;&gt;"Tamamlandı",F162&lt;&gt;"İptal",F162&lt;&gt;"Gelmedi"),A162&lt;1,A162&gt;2958465,MOD(A162,1)&lt;&gt;0,B162&lt;0,B162&gt;=1,L162&lt;=0,MOD(L162,1)&lt;&gt;0,B162&lt;&gt;ROUND(B162*1440,0)/1440,ROUND(B162*1440,0)+L162&gt;=1440),"Kontrol gerekli",(ROUND(B162*1440,0)+L162)/1440),"Kontrol gerekli")),"Kontrol gerekli")</x:f>
      </x:c>
      <x:c r="N162" s="37" t="str">
        <x:f>IFERROR(IF(COUNTA(A162:H162,L162)=0,"",IF(NOT(ISNUMBER(M162)),"Kontrol gerekli",IF(F162="İptal","İptal",IF(COUNTIFS($A$8:$A$207,A162,$E$8:$E$207,SUBSTITUTE(SUBSTITUTE(SUBSTITUTE(E162,"~","~~"),"*","~*"),"?","~?"),$F$8:$F$207,"&lt;&gt;İptal",$M$8:$M$207,"Kontrol gerekli")&gt;0,"Kontrol gerekli",IF(COUNTIFS($A$8:$A$207,A162,$E$8:$E$207,SUBSTITUTE(SUBSTITUTE(SUBSTITUTE(E162,"~","~~"),"*","~*"),"?","~?"),$F$8:$F$207,"&lt;&gt;İptal",$B$8:$B$207,"&lt;"&amp;M162,$M$8:$M$207,"&gt;"&amp;B162)-1&gt;0,"Çakışma var","Çakışma yok"))))),"Kontrol gerekli")</x:f>
      </x:c>
    </x:row>
    <x:row r="163" ht="25" customHeight="1">
      <x:c r="A163" s="22"/>
      <x:c r="B163" s="24"/>
      <x:c r="C163" s="14"/>
      <x:c r="D163" s="14"/>
      <x:c r="E163" s="14"/>
      <x:c r="F163" s="14"/>
      <x:c r="G163" s="14"/>
      <x:c r="H163" s="18"/>
      <x:c r="I163" s="19" t="str">
        <x:f>IF(COUNTA(A163:H163)=0,"",IF(J163&lt;&gt;"","",IF(AND(F163="Tamamlandı",G163&lt;&gt;""),H163,0)))</x:f>
      </x:c>
      <x:c r="J163" s="16" t="str">
        <x:f>IF(COUNTA(A163:H163)=0,"",IF(OR(A163="",B163="",C163="",D163="",F163=""),"Eksik randevu bilgisi",IF(AND(F163&lt;&gt;"Planlandı",F163&lt;&gt;"Tamamlandı",F163&lt;&gt;"İptal",F163&lt;&gt;"Gelmedi"),"Durumu seçin",IF(G163="",IF(H163="","","Paket kodu eksik"),IF(COUNTIF(Paketler!$A$8:$A$107,G163)&lt;&gt;1,"Paket yok / kod tekrarı",IF(COUNTIFS(Paketler!$A$8:$A$107,G163,Paketler!$B$8:$B$107,C163)&lt;&gt;1,"Müşteri kodu uyuşmuyor",IF(AND(ISNUMBER(H163),H163&gt;0,MOD(H163,1)=0),"","Seans: pozitif tam sayı")))))))</x:f>
      </x:c>
      <x:c r="K163" s="16" t="str">
        <x:f>IF(COUNTA(A163:H163)=0,"",IF(J163="",0,1))</x:f>
      </x:c>
      <x:c r="L163" s="18"/>
      <x:c r="M163" s="36" t="str">
        <x:f>IFERROR(IF(COUNTA(A163:H163,L163)=0,"",IF(AND(ISNUMBER(A163),ISNUMBER(B163),ISNUMBER(L163)),IF(OR(C163="",D163="",E163="",COUNTIFS('Kullanım'!$D$5:$D$24,SUBSTITUTE(SUBSTITUTE(SUBSTITUTE(E163,"~","~~"),"*","~*"),"?","~?"))&lt;&gt;1,AND(F163&lt;&gt;"Planlandı",F163&lt;&gt;"Tamamlandı",F163&lt;&gt;"İptal",F163&lt;&gt;"Gelmedi"),A163&lt;1,A163&gt;2958465,MOD(A163,1)&lt;&gt;0,B163&lt;0,B163&gt;=1,L163&lt;=0,MOD(L163,1)&lt;&gt;0,B163&lt;&gt;ROUND(B163*1440,0)/1440,ROUND(B163*1440,0)+L163&gt;=1440),"Kontrol gerekli",(ROUND(B163*1440,0)+L163)/1440),"Kontrol gerekli")),"Kontrol gerekli")</x:f>
      </x:c>
      <x:c r="N163" s="37" t="str">
        <x:f>IFERROR(IF(COUNTA(A163:H163,L163)=0,"",IF(NOT(ISNUMBER(M163)),"Kontrol gerekli",IF(F163="İptal","İptal",IF(COUNTIFS($A$8:$A$207,A163,$E$8:$E$207,SUBSTITUTE(SUBSTITUTE(SUBSTITUTE(E163,"~","~~"),"*","~*"),"?","~?"),$F$8:$F$207,"&lt;&gt;İptal",$M$8:$M$207,"Kontrol gerekli")&gt;0,"Kontrol gerekli",IF(COUNTIFS($A$8:$A$207,A163,$E$8:$E$207,SUBSTITUTE(SUBSTITUTE(SUBSTITUTE(E163,"~","~~"),"*","~*"),"?","~?"),$F$8:$F$207,"&lt;&gt;İptal",$B$8:$B$207,"&lt;"&amp;M163,$M$8:$M$207,"&gt;"&amp;B163)-1&gt;0,"Çakışma var","Çakışma yok"))))),"Kontrol gerekli")</x:f>
      </x:c>
    </x:row>
    <x:row r="164" ht="25" customHeight="1">
      <x:c r="A164" s="22"/>
      <x:c r="B164" s="24"/>
      <x:c r="C164" s="14"/>
      <x:c r="D164" s="14"/>
      <x:c r="E164" s="14"/>
      <x:c r="F164" s="14"/>
      <x:c r="G164" s="14"/>
      <x:c r="H164" s="18"/>
      <x:c r="I164" s="19" t="str">
        <x:f>IF(COUNTA(A164:H164)=0,"",IF(J164&lt;&gt;"","",IF(AND(F164="Tamamlandı",G164&lt;&gt;""),H164,0)))</x:f>
      </x:c>
      <x:c r="J164" s="16" t="str">
        <x:f>IF(COUNTA(A164:H164)=0,"",IF(OR(A164="",B164="",C164="",D164="",F164=""),"Eksik randevu bilgisi",IF(AND(F164&lt;&gt;"Planlandı",F164&lt;&gt;"Tamamlandı",F164&lt;&gt;"İptal",F164&lt;&gt;"Gelmedi"),"Durumu seçin",IF(G164="",IF(H164="","","Paket kodu eksik"),IF(COUNTIF(Paketler!$A$8:$A$107,G164)&lt;&gt;1,"Paket yok / kod tekrarı",IF(COUNTIFS(Paketler!$A$8:$A$107,G164,Paketler!$B$8:$B$107,C164)&lt;&gt;1,"Müşteri kodu uyuşmuyor",IF(AND(ISNUMBER(H164),H164&gt;0,MOD(H164,1)=0),"","Seans: pozitif tam sayı")))))))</x:f>
      </x:c>
      <x:c r="K164" s="16" t="str">
        <x:f>IF(COUNTA(A164:H164)=0,"",IF(J164="",0,1))</x:f>
      </x:c>
      <x:c r="L164" s="18"/>
      <x:c r="M164" s="36" t="str">
        <x:f>IFERROR(IF(COUNTA(A164:H164,L164)=0,"",IF(AND(ISNUMBER(A164),ISNUMBER(B164),ISNUMBER(L164)),IF(OR(C164="",D164="",E164="",COUNTIFS('Kullanım'!$D$5:$D$24,SUBSTITUTE(SUBSTITUTE(SUBSTITUTE(E164,"~","~~"),"*","~*"),"?","~?"))&lt;&gt;1,AND(F164&lt;&gt;"Planlandı",F164&lt;&gt;"Tamamlandı",F164&lt;&gt;"İptal",F164&lt;&gt;"Gelmedi"),A164&lt;1,A164&gt;2958465,MOD(A164,1)&lt;&gt;0,B164&lt;0,B164&gt;=1,L164&lt;=0,MOD(L164,1)&lt;&gt;0,B164&lt;&gt;ROUND(B164*1440,0)/1440,ROUND(B164*1440,0)+L164&gt;=1440),"Kontrol gerekli",(ROUND(B164*1440,0)+L164)/1440),"Kontrol gerekli")),"Kontrol gerekli")</x:f>
      </x:c>
      <x:c r="N164" s="37" t="str">
        <x:f>IFERROR(IF(COUNTA(A164:H164,L164)=0,"",IF(NOT(ISNUMBER(M164)),"Kontrol gerekli",IF(F164="İptal","İptal",IF(COUNTIFS($A$8:$A$207,A164,$E$8:$E$207,SUBSTITUTE(SUBSTITUTE(SUBSTITUTE(E164,"~","~~"),"*","~*"),"?","~?"),$F$8:$F$207,"&lt;&gt;İptal",$M$8:$M$207,"Kontrol gerekli")&gt;0,"Kontrol gerekli",IF(COUNTIFS($A$8:$A$207,A164,$E$8:$E$207,SUBSTITUTE(SUBSTITUTE(SUBSTITUTE(E164,"~","~~"),"*","~*"),"?","~?"),$F$8:$F$207,"&lt;&gt;İptal",$B$8:$B$207,"&lt;"&amp;M164,$M$8:$M$207,"&gt;"&amp;B164)-1&gt;0,"Çakışma var","Çakışma yok"))))),"Kontrol gerekli")</x:f>
      </x:c>
    </x:row>
    <x:row r="165" ht="25" customHeight="1">
      <x:c r="A165" s="22"/>
      <x:c r="B165" s="24"/>
      <x:c r="C165" s="14"/>
      <x:c r="D165" s="14"/>
      <x:c r="E165" s="14"/>
      <x:c r="F165" s="14"/>
      <x:c r="G165" s="14"/>
      <x:c r="H165" s="18"/>
      <x:c r="I165" s="19" t="str">
        <x:f>IF(COUNTA(A165:H165)=0,"",IF(J165&lt;&gt;"","",IF(AND(F165="Tamamlandı",G165&lt;&gt;""),H165,0)))</x:f>
      </x:c>
      <x:c r="J165" s="16" t="str">
        <x:f>IF(COUNTA(A165:H165)=0,"",IF(OR(A165="",B165="",C165="",D165="",F165=""),"Eksik randevu bilgisi",IF(AND(F165&lt;&gt;"Planlandı",F165&lt;&gt;"Tamamlandı",F165&lt;&gt;"İptal",F165&lt;&gt;"Gelmedi"),"Durumu seçin",IF(G165="",IF(H165="","","Paket kodu eksik"),IF(COUNTIF(Paketler!$A$8:$A$107,G165)&lt;&gt;1,"Paket yok / kod tekrarı",IF(COUNTIFS(Paketler!$A$8:$A$107,G165,Paketler!$B$8:$B$107,C165)&lt;&gt;1,"Müşteri kodu uyuşmuyor",IF(AND(ISNUMBER(H165),H165&gt;0,MOD(H165,1)=0),"","Seans: pozitif tam sayı")))))))</x:f>
      </x:c>
      <x:c r="K165" s="16" t="str">
        <x:f>IF(COUNTA(A165:H165)=0,"",IF(J165="",0,1))</x:f>
      </x:c>
      <x:c r="L165" s="18"/>
      <x:c r="M165" s="36" t="str">
        <x:f>IFERROR(IF(COUNTA(A165:H165,L165)=0,"",IF(AND(ISNUMBER(A165),ISNUMBER(B165),ISNUMBER(L165)),IF(OR(C165="",D165="",E165="",COUNTIFS('Kullanım'!$D$5:$D$24,SUBSTITUTE(SUBSTITUTE(SUBSTITUTE(E165,"~","~~"),"*","~*"),"?","~?"))&lt;&gt;1,AND(F165&lt;&gt;"Planlandı",F165&lt;&gt;"Tamamlandı",F165&lt;&gt;"İptal",F165&lt;&gt;"Gelmedi"),A165&lt;1,A165&gt;2958465,MOD(A165,1)&lt;&gt;0,B165&lt;0,B165&gt;=1,L165&lt;=0,MOD(L165,1)&lt;&gt;0,B165&lt;&gt;ROUND(B165*1440,0)/1440,ROUND(B165*1440,0)+L165&gt;=1440),"Kontrol gerekli",(ROUND(B165*1440,0)+L165)/1440),"Kontrol gerekli")),"Kontrol gerekli")</x:f>
      </x:c>
      <x:c r="N165" s="37" t="str">
        <x:f>IFERROR(IF(COUNTA(A165:H165,L165)=0,"",IF(NOT(ISNUMBER(M165)),"Kontrol gerekli",IF(F165="İptal","İptal",IF(COUNTIFS($A$8:$A$207,A165,$E$8:$E$207,SUBSTITUTE(SUBSTITUTE(SUBSTITUTE(E165,"~","~~"),"*","~*"),"?","~?"),$F$8:$F$207,"&lt;&gt;İptal",$M$8:$M$207,"Kontrol gerekli")&gt;0,"Kontrol gerekli",IF(COUNTIFS($A$8:$A$207,A165,$E$8:$E$207,SUBSTITUTE(SUBSTITUTE(SUBSTITUTE(E165,"~","~~"),"*","~*"),"?","~?"),$F$8:$F$207,"&lt;&gt;İptal",$B$8:$B$207,"&lt;"&amp;M165,$M$8:$M$207,"&gt;"&amp;B165)-1&gt;0,"Çakışma var","Çakışma yok"))))),"Kontrol gerekli")</x:f>
      </x:c>
    </x:row>
    <x:row r="166" ht="25" customHeight="1">
      <x:c r="A166" s="22"/>
      <x:c r="B166" s="24"/>
      <x:c r="C166" s="14"/>
      <x:c r="D166" s="14"/>
      <x:c r="E166" s="14"/>
      <x:c r="F166" s="14"/>
      <x:c r="G166" s="14"/>
      <x:c r="H166" s="18"/>
      <x:c r="I166" s="19" t="str">
        <x:f>IF(COUNTA(A166:H166)=0,"",IF(J166&lt;&gt;"","",IF(AND(F166="Tamamlandı",G166&lt;&gt;""),H166,0)))</x:f>
      </x:c>
      <x:c r="J166" s="16" t="str">
        <x:f>IF(COUNTA(A166:H166)=0,"",IF(OR(A166="",B166="",C166="",D166="",F166=""),"Eksik randevu bilgisi",IF(AND(F166&lt;&gt;"Planlandı",F166&lt;&gt;"Tamamlandı",F166&lt;&gt;"İptal",F166&lt;&gt;"Gelmedi"),"Durumu seçin",IF(G166="",IF(H166="","","Paket kodu eksik"),IF(COUNTIF(Paketler!$A$8:$A$107,G166)&lt;&gt;1,"Paket yok / kod tekrarı",IF(COUNTIFS(Paketler!$A$8:$A$107,G166,Paketler!$B$8:$B$107,C166)&lt;&gt;1,"Müşteri kodu uyuşmuyor",IF(AND(ISNUMBER(H166),H166&gt;0,MOD(H166,1)=0),"","Seans: pozitif tam sayı")))))))</x:f>
      </x:c>
      <x:c r="K166" s="16" t="str">
        <x:f>IF(COUNTA(A166:H166)=0,"",IF(J166="",0,1))</x:f>
      </x:c>
      <x:c r="L166" s="18"/>
      <x:c r="M166" s="36" t="str">
        <x:f>IFERROR(IF(COUNTA(A166:H166,L166)=0,"",IF(AND(ISNUMBER(A166),ISNUMBER(B166),ISNUMBER(L166)),IF(OR(C166="",D166="",E166="",COUNTIFS('Kullanım'!$D$5:$D$24,SUBSTITUTE(SUBSTITUTE(SUBSTITUTE(E166,"~","~~"),"*","~*"),"?","~?"))&lt;&gt;1,AND(F166&lt;&gt;"Planlandı",F166&lt;&gt;"Tamamlandı",F166&lt;&gt;"İptal",F166&lt;&gt;"Gelmedi"),A166&lt;1,A166&gt;2958465,MOD(A166,1)&lt;&gt;0,B166&lt;0,B166&gt;=1,L166&lt;=0,MOD(L166,1)&lt;&gt;0,B166&lt;&gt;ROUND(B166*1440,0)/1440,ROUND(B166*1440,0)+L166&gt;=1440),"Kontrol gerekli",(ROUND(B166*1440,0)+L166)/1440),"Kontrol gerekli")),"Kontrol gerekli")</x:f>
      </x:c>
      <x:c r="N166" s="37" t="str">
        <x:f>IFERROR(IF(COUNTA(A166:H166,L166)=0,"",IF(NOT(ISNUMBER(M166)),"Kontrol gerekli",IF(F166="İptal","İptal",IF(COUNTIFS($A$8:$A$207,A166,$E$8:$E$207,SUBSTITUTE(SUBSTITUTE(SUBSTITUTE(E166,"~","~~"),"*","~*"),"?","~?"),$F$8:$F$207,"&lt;&gt;İptal",$M$8:$M$207,"Kontrol gerekli")&gt;0,"Kontrol gerekli",IF(COUNTIFS($A$8:$A$207,A166,$E$8:$E$207,SUBSTITUTE(SUBSTITUTE(SUBSTITUTE(E166,"~","~~"),"*","~*"),"?","~?"),$F$8:$F$207,"&lt;&gt;İptal",$B$8:$B$207,"&lt;"&amp;M166,$M$8:$M$207,"&gt;"&amp;B166)-1&gt;0,"Çakışma var","Çakışma yok"))))),"Kontrol gerekli")</x:f>
      </x:c>
    </x:row>
    <x:row r="167" ht="25" customHeight="1">
      <x:c r="A167" s="22"/>
      <x:c r="B167" s="24"/>
      <x:c r="C167" s="14"/>
      <x:c r="D167" s="14"/>
      <x:c r="E167" s="14"/>
      <x:c r="F167" s="14"/>
      <x:c r="G167" s="14"/>
      <x:c r="H167" s="18"/>
      <x:c r="I167" s="19" t="str">
        <x:f>IF(COUNTA(A167:H167)=0,"",IF(J167&lt;&gt;"","",IF(AND(F167="Tamamlandı",G167&lt;&gt;""),H167,0)))</x:f>
      </x:c>
      <x:c r="J167" s="16" t="str">
        <x:f>IF(COUNTA(A167:H167)=0,"",IF(OR(A167="",B167="",C167="",D167="",F167=""),"Eksik randevu bilgisi",IF(AND(F167&lt;&gt;"Planlandı",F167&lt;&gt;"Tamamlandı",F167&lt;&gt;"İptal",F167&lt;&gt;"Gelmedi"),"Durumu seçin",IF(G167="",IF(H167="","","Paket kodu eksik"),IF(COUNTIF(Paketler!$A$8:$A$107,G167)&lt;&gt;1,"Paket yok / kod tekrarı",IF(COUNTIFS(Paketler!$A$8:$A$107,G167,Paketler!$B$8:$B$107,C167)&lt;&gt;1,"Müşteri kodu uyuşmuyor",IF(AND(ISNUMBER(H167),H167&gt;0,MOD(H167,1)=0),"","Seans: pozitif tam sayı")))))))</x:f>
      </x:c>
      <x:c r="K167" s="16" t="str">
        <x:f>IF(COUNTA(A167:H167)=0,"",IF(J167="",0,1))</x:f>
      </x:c>
      <x:c r="L167" s="18"/>
      <x:c r="M167" s="36" t="str">
        <x:f>IFERROR(IF(COUNTA(A167:H167,L167)=0,"",IF(AND(ISNUMBER(A167),ISNUMBER(B167),ISNUMBER(L167)),IF(OR(C167="",D167="",E167="",COUNTIFS('Kullanım'!$D$5:$D$24,SUBSTITUTE(SUBSTITUTE(SUBSTITUTE(E167,"~","~~"),"*","~*"),"?","~?"))&lt;&gt;1,AND(F167&lt;&gt;"Planlandı",F167&lt;&gt;"Tamamlandı",F167&lt;&gt;"İptal",F167&lt;&gt;"Gelmedi"),A167&lt;1,A167&gt;2958465,MOD(A167,1)&lt;&gt;0,B167&lt;0,B167&gt;=1,L167&lt;=0,MOD(L167,1)&lt;&gt;0,B167&lt;&gt;ROUND(B167*1440,0)/1440,ROUND(B167*1440,0)+L167&gt;=1440),"Kontrol gerekli",(ROUND(B167*1440,0)+L167)/1440),"Kontrol gerekli")),"Kontrol gerekli")</x:f>
      </x:c>
      <x:c r="N167" s="37" t="str">
        <x:f>IFERROR(IF(COUNTA(A167:H167,L167)=0,"",IF(NOT(ISNUMBER(M167)),"Kontrol gerekli",IF(F167="İptal","İptal",IF(COUNTIFS($A$8:$A$207,A167,$E$8:$E$207,SUBSTITUTE(SUBSTITUTE(SUBSTITUTE(E167,"~","~~"),"*","~*"),"?","~?"),$F$8:$F$207,"&lt;&gt;İptal",$M$8:$M$207,"Kontrol gerekli")&gt;0,"Kontrol gerekli",IF(COUNTIFS($A$8:$A$207,A167,$E$8:$E$207,SUBSTITUTE(SUBSTITUTE(SUBSTITUTE(E167,"~","~~"),"*","~*"),"?","~?"),$F$8:$F$207,"&lt;&gt;İptal",$B$8:$B$207,"&lt;"&amp;M167,$M$8:$M$207,"&gt;"&amp;B167)-1&gt;0,"Çakışma var","Çakışma yok"))))),"Kontrol gerekli")</x:f>
      </x:c>
    </x:row>
    <x:row r="168" ht="25" customHeight="1">
      <x:c r="A168" s="22"/>
      <x:c r="B168" s="24"/>
      <x:c r="C168" s="14"/>
      <x:c r="D168" s="14"/>
      <x:c r="E168" s="14"/>
      <x:c r="F168" s="14"/>
      <x:c r="G168" s="14"/>
      <x:c r="H168" s="18"/>
      <x:c r="I168" s="19" t="str">
        <x:f>IF(COUNTA(A168:H168)=0,"",IF(J168&lt;&gt;"","",IF(AND(F168="Tamamlandı",G168&lt;&gt;""),H168,0)))</x:f>
      </x:c>
      <x:c r="J168" s="16" t="str">
        <x:f>IF(COUNTA(A168:H168)=0,"",IF(OR(A168="",B168="",C168="",D168="",F168=""),"Eksik randevu bilgisi",IF(AND(F168&lt;&gt;"Planlandı",F168&lt;&gt;"Tamamlandı",F168&lt;&gt;"İptal",F168&lt;&gt;"Gelmedi"),"Durumu seçin",IF(G168="",IF(H168="","","Paket kodu eksik"),IF(COUNTIF(Paketler!$A$8:$A$107,G168)&lt;&gt;1,"Paket yok / kod tekrarı",IF(COUNTIFS(Paketler!$A$8:$A$107,G168,Paketler!$B$8:$B$107,C168)&lt;&gt;1,"Müşteri kodu uyuşmuyor",IF(AND(ISNUMBER(H168),H168&gt;0,MOD(H168,1)=0),"","Seans: pozitif tam sayı")))))))</x:f>
      </x:c>
      <x:c r="K168" s="16" t="str">
        <x:f>IF(COUNTA(A168:H168)=0,"",IF(J168="",0,1))</x:f>
      </x:c>
      <x:c r="L168" s="18"/>
      <x:c r="M168" s="36" t="str">
        <x:f>IFERROR(IF(COUNTA(A168:H168,L168)=0,"",IF(AND(ISNUMBER(A168),ISNUMBER(B168),ISNUMBER(L168)),IF(OR(C168="",D168="",E168="",COUNTIFS('Kullanım'!$D$5:$D$24,SUBSTITUTE(SUBSTITUTE(SUBSTITUTE(E168,"~","~~"),"*","~*"),"?","~?"))&lt;&gt;1,AND(F168&lt;&gt;"Planlandı",F168&lt;&gt;"Tamamlandı",F168&lt;&gt;"İptal",F168&lt;&gt;"Gelmedi"),A168&lt;1,A168&gt;2958465,MOD(A168,1)&lt;&gt;0,B168&lt;0,B168&gt;=1,L168&lt;=0,MOD(L168,1)&lt;&gt;0,B168&lt;&gt;ROUND(B168*1440,0)/1440,ROUND(B168*1440,0)+L168&gt;=1440),"Kontrol gerekli",(ROUND(B168*1440,0)+L168)/1440),"Kontrol gerekli")),"Kontrol gerekli")</x:f>
      </x:c>
      <x:c r="N168" s="37" t="str">
        <x:f>IFERROR(IF(COUNTA(A168:H168,L168)=0,"",IF(NOT(ISNUMBER(M168)),"Kontrol gerekli",IF(F168="İptal","İptal",IF(COUNTIFS($A$8:$A$207,A168,$E$8:$E$207,SUBSTITUTE(SUBSTITUTE(SUBSTITUTE(E168,"~","~~"),"*","~*"),"?","~?"),$F$8:$F$207,"&lt;&gt;İptal",$M$8:$M$207,"Kontrol gerekli")&gt;0,"Kontrol gerekli",IF(COUNTIFS($A$8:$A$207,A168,$E$8:$E$207,SUBSTITUTE(SUBSTITUTE(SUBSTITUTE(E168,"~","~~"),"*","~*"),"?","~?"),$F$8:$F$207,"&lt;&gt;İptal",$B$8:$B$207,"&lt;"&amp;M168,$M$8:$M$207,"&gt;"&amp;B168)-1&gt;0,"Çakışma var","Çakışma yok"))))),"Kontrol gerekli")</x:f>
      </x:c>
    </x:row>
    <x:row r="169" ht="25" customHeight="1">
      <x:c r="A169" s="22"/>
      <x:c r="B169" s="24"/>
      <x:c r="C169" s="14"/>
      <x:c r="D169" s="14"/>
      <x:c r="E169" s="14"/>
      <x:c r="F169" s="14"/>
      <x:c r="G169" s="14"/>
      <x:c r="H169" s="18"/>
      <x:c r="I169" s="19" t="str">
        <x:f>IF(COUNTA(A169:H169)=0,"",IF(J169&lt;&gt;"","",IF(AND(F169="Tamamlandı",G169&lt;&gt;""),H169,0)))</x:f>
      </x:c>
      <x:c r="J169" s="16" t="str">
        <x:f>IF(COUNTA(A169:H169)=0,"",IF(OR(A169="",B169="",C169="",D169="",F169=""),"Eksik randevu bilgisi",IF(AND(F169&lt;&gt;"Planlandı",F169&lt;&gt;"Tamamlandı",F169&lt;&gt;"İptal",F169&lt;&gt;"Gelmedi"),"Durumu seçin",IF(G169="",IF(H169="","","Paket kodu eksik"),IF(COUNTIF(Paketler!$A$8:$A$107,G169)&lt;&gt;1,"Paket yok / kod tekrarı",IF(COUNTIFS(Paketler!$A$8:$A$107,G169,Paketler!$B$8:$B$107,C169)&lt;&gt;1,"Müşteri kodu uyuşmuyor",IF(AND(ISNUMBER(H169),H169&gt;0,MOD(H169,1)=0),"","Seans: pozitif tam sayı")))))))</x:f>
      </x:c>
      <x:c r="K169" s="16" t="str">
        <x:f>IF(COUNTA(A169:H169)=0,"",IF(J169="",0,1))</x:f>
      </x:c>
      <x:c r="L169" s="18"/>
      <x:c r="M169" s="36" t="str">
        <x:f>IFERROR(IF(COUNTA(A169:H169,L169)=0,"",IF(AND(ISNUMBER(A169),ISNUMBER(B169),ISNUMBER(L169)),IF(OR(C169="",D169="",E169="",COUNTIFS('Kullanım'!$D$5:$D$24,SUBSTITUTE(SUBSTITUTE(SUBSTITUTE(E169,"~","~~"),"*","~*"),"?","~?"))&lt;&gt;1,AND(F169&lt;&gt;"Planlandı",F169&lt;&gt;"Tamamlandı",F169&lt;&gt;"İptal",F169&lt;&gt;"Gelmedi"),A169&lt;1,A169&gt;2958465,MOD(A169,1)&lt;&gt;0,B169&lt;0,B169&gt;=1,L169&lt;=0,MOD(L169,1)&lt;&gt;0,B169&lt;&gt;ROUND(B169*1440,0)/1440,ROUND(B169*1440,0)+L169&gt;=1440),"Kontrol gerekli",(ROUND(B169*1440,0)+L169)/1440),"Kontrol gerekli")),"Kontrol gerekli")</x:f>
      </x:c>
      <x:c r="N169" s="37" t="str">
        <x:f>IFERROR(IF(COUNTA(A169:H169,L169)=0,"",IF(NOT(ISNUMBER(M169)),"Kontrol gerekli",IF(F169="İptal","İptal",IF(COUNTIFS($A$8:$A$207,A169,$E$8:$E$207,SUBSTITUTE(SUBSTITUTE(SUBSTITUTE(E169,"~","~~"),"*","~*"),"?","~?"),$F$8:$F$207,"&lt;&gt;İptal",$M$8:$M$207,"Kontrol gerekli")&gt;0,"Kontrol gerekli",IF(COUNTIFS($A$8:$A$207,A169,$E$8:$E$207,SUBSTITUTE(SUBSTITUTE(SUBSTITUTE(E169,"~","~~"),"*","~*"),"?","~?"),$F$8:$F$207,"&lt;&gt;İptal",$B$8:$B$207,"&lt;"&amp;M169,$M$8:$M$207,"&gt;"&amp;B169)-1&gt;0,"Çakışma var","Çakışma yok"))))),"Kontrol gerekli")</x:f>
      </x:c>
    </x:row>
    <x:row r="170" ht="25" customHeight="1">
      <x:c r="A170" s="22"/>
      <x:c r="B170" s="24"/>
      <x:c r="C170" s="14"/>
      <x:c r="D170" s="14"/>
      <x:c r="E170" s="14"/>
      <x:c r="F170" s="14"/>
      <x:c r="G170" s="14"/>
      <x:c r="H170" s="18"/>
      <x:c r="I170" s="19" t="str">
        <x:f>IF(COUNTA(A170:H170)=0,"",IF(J170&lt;&gt;"","",IF(AND(F170="Tamamlandı",G170&lt;&gt;""),H170,0)))</x:f>
      </x:c>
      <x:c r="J170" s="16" t="str">
        <x:f>IF(COUNTA(A170:H170)=0,"",IF(OR(A170="",B170="",C170="",D170="",F170=""),"Eksik randevu bilgisi",IF(AND(F170&lt;&gt;"Planlandı",F170&lt;&gt;"Tamamlandı",F170&lt;&gt;"İptal",F170&lt;&gt;"Gelmedi"),"Durumu seçin",IF(G170="",IF(H170="","","Paket kodu eksik"),IF(COUNTIF(Paketler!$A$8:$A$107,G170)&lt;&gt;1,"Paket yok / kod tekrarı",IF(COUNTIFS(Paketler!$A$8:$A$107,G170,Paketler!$B$8:$B$107,C170)&lt;&gt;1,"Müşteri kodu uyuşmuyor",IF(AND(ISNUMBER(H170),H170&gt;0,MOD(H170,1)=0),"","Seans: pozitif tam sayı")))))))</x:f>
      </x:c>
      <x:c r="K170" s="16" t="str">
        <x:f>IF(COUNTA(A170:H170)=0,"",IF(J170="",0,1))</x:f>
      </x:c>
      <x:c r="L170" s="18"/>
      <x:c r="M170" s="36" t="str">
        <x:f>IFERROR(IF(COUNTA(A170:H170,L170)=0,"",IF(AND(ISNUMBER(A170),ISNUMBER(B170),ISNUMBER(L170)),IF(OR(C170="",D170="",E170="",COUNTIFS('Kullanım'!$D$5:$D$24,SUBSTITUTE(SUBSTITUTE(SUBSTITUTE(E170,"~","~~"),"*","~*"),"?","~?"))&lt;&gt;1,AND(F170&lt;&gt;"Planlandı",F170&lt;&gt;"Tamamlandı",F170&lt;&gt;"İptal",F170&lt;&gt;"Gelmedi"),A170&lt;1,A170&gt;2958465,MOD(A170,1)&lt;&gt;0,B170&lt;0,B170&gt;=1,L170&lt;=0,MOD(L170,1)&lt;&gt;0,B170&lt;&gt;ROUND(B170*1440,0)/1440,ROUND(B170*1440,0)+L170&gt;=1440),"Kontrol gerekli",(ROUND(B170*1440,0)+L170)/1440),"Kontrol gerekli")),"Kontrol gerekli")</x:f>
      </x:c>
      <x:c r="N170" s="37" t="str">
        <x:f>IFERROR(IF(COUNTA(A170:H170,L170)=0,"",IF(NOT(ISNUMBER(M170)),"Kontrol gerekli",IF(F170="İptal","İptal",IF(COUNTIFS($A$8:$A$207,A170,$E$8:$E$207,SUBSTITUTE(SUBSTITUTE(SUBSTITUTE(E170,"~","~~"),"*","~*"),"?","~?"),$F$8:$F$207,"&lt;&gt;İptal",$M$8:$M$207,"Kontrol gerekli")&gt;0,"Kontrol gerekli",IF(COUNTIFS($A$8:$A$207,A170,$E$8:$E$207,SUBSTITUTE(SUBSTITUTE(SUBSTITUTE(E170,"~","~~"),"*","~*"),"?","~?"),$F$8:$F$207,"&lt;&gt;İptal",$B$8:$B$207,"&lt;"&amp;M170,$M$8:$M$207,"&gt;"&amp;B170)-1&gt;0,"Çakışma var","Çakışma yok"))))),"Kontrol gerekli")</x:f>
      </x:c>
    </x:row>
    <x:row r="171" ht="25" customHeight="1">
      <x:c r="A171" s="22"/>
      <x:c r="B171" s="24"/>
      <x:c r="C171" s="14"/>
      <x:c r="D171" s="14"/>
      <x:c r="E171" s="14"/>
      <x:c r="F171" s="14"/>
      <x:c r="G171" s="14"/>
      <x:c r="H171" s="18"/>
      <x:c r="I171" s="19" t="str">
        <x:f>IF(COUNTA(A171:H171)=0,"",IF(J171&lt;&gt;"","",IF(AND(F171="Tamamlandı",G171&lt;&gt;""),H171,0)))</x:f>
      </x:c>
      <x:c r="J171" s="16" t="str">
        <x:f>IF(COUNTA(A171:H171)=0,"",IF(OR(A171="",B171="",C171="",D171="",F171=""),"Eksik randevu bilgisi",IF(AND(F171&lt;&gt;"Planlandı",F171&lt;&gt;"Tamamlandı",F171&lt;&gt;"İptal",F171&lt;&gt;"Gelmedi"),"Durumu seçin",IF(G171="",IF(H171="","","Paket kodu eksik"),IF(COUNTIF(Paketler!$A$8:$A$107,G171)&lt;&gt;1,"Paket yok / kod tekrarı",IF(COUNTIFS(Paketler!$A$8:$A$107,G171,Paketler!$B$8:$B$107,C171)&lt;&gt;1,"Müşteri kodu uyuşmuyor",IF(AND(ISNUMBER(H171),H171&gt;0,MOD(H171,1)=0),"","Seans: pozitif tam sayı")))))))</x:f>
      </x:c>
      <x:c r="K171" s="16" t="str">
        <x:f>IF(COUNTA(A171:H171)=0,"",IF(J171="",0,1))</x:f>
      </x:c>
      <x:c r="L171" s="18"/>
      <x:c r="M171" s="36" t="str">
        <x:f>IFERROR(IF(COUNTA(A171:H171,L171)=0,"",IF(AND(ISNUMBER(A171),ISNUMBER(B171),ISNUMBER(L171)),IF(OR(C171="",D171="",E171="",COUNTIFS('Kullanım'!$D$5:$D$24,SUBSTITUTE(SUBSTITUTE(SUBSTITUTE(E171,"~","~~"),"*","~*"),"?","~?"))&lt;&gt;1,AND(F171&lt;&gt;"Planlandı",F171&lt;&gt;"Tamamlandı",F171&lt;&gt;"İptal",F171&lt;&gt;"Gelmedi"),A171&lt;1,A171&gt;2958465,MOD(A171,1)&lt;&gt;0,B171&lt;0,B171&gt;=1,L171&lt;=0,MOD(L171,1)&lt;&gt;0,B171&lt;&gt;ROUND(B171*1440,0)/1440,ROUND(B171*1440,0)+L171&gt;=1440),"Kontrol gerekli",(ROUND(B171*1440,0)+L171)/1440),"Kontrol gerekli")),"Kontrol gerekli")</x:f>
      </x:c>
      <x:c r="N171" s="37" t="str">
        <x:f>IFERROR(IF(COUNTA(A171:H171,L171)=0,"",IF(NOT(ISNUMBER(M171)),"Kontrol gerekli",IF(F171="İptal","İptal",IF(COUNTIFS($A$8:$A$207,A171,$E$8:$E$207,SUBSTITUTE(SUBSTITUTE(SUBSTITUTE(E171,"~","~~"),"*","~*"),"?","~?"),$F$8:$F$207,"&lt;&gt;İptal",$M$8:$M$207,"Kontrol gerekli")&gt;0,"Kontrol gerekli",IF(COUNTIFS($A$8:$A$207,A171,$E$8:$E$207,SUBSTITUTE(SUBSTITUTE(SUBSTITUTE(E171,"~","~~"),"*","~*"),"?","~?"),$F$8:$F$207,"&lt;&gt;İptal",$B$8:$B$207,"&lt;"&amp;M171,$M$8:$M$207,"&gt;"&amp;B171)-1&gt;0,"Çakışma var","Çakışma yok"))))),"Kontrol gerekli")</x:f>
      </x:c>
    </x:row>
    <x:row r="172" ht="25" customHeight="1">
      <x:c r="A172" s="22"/>
      <x:c r="B172" s="24"/>
      <x:c r="C172" s="14"/>
      <x:c r="D172" s="14"/>
      <x:c r="E172" s="14"/>
      <x:c r="F172" s="14"/>
      <x:c r="G172" s="14"/>
      <x:c r="H172" s="18"/>
      <x:c r="I172" s="19" t="str">
        <x:f>IF(COUNTA(A172:H172)=0,"",IF(J172&lt;&gt;"","",IF(AND(F172="Tamamlandı",G172&lt;&gt;""),H172,0)))</x:f>
      </x:c>
      <x:c r="J172" s="16" t="str">
        <x:f>IF(COUNTA(A172:H172)=0,"",IF(OR(A172="",B172="",C172="",D172="",F172=""),"Eksik randevu bilgisi",IF(AND(F172&lt;&gt;"Planlandı",F172&lt;&gt;"Tamamlandı",F172&lt;&gt;"İptal",F172&lt;&gt;"Gelmedi"),"Durumu seçin",IF(G172="",IF(H172="","","Paket kodu eksik"),IF(COUNTIF(Paketler!$A$8:$A$107,G172)&lt;&gt;1,"Paket yok / kod tekrarı",IF(COUNTIFS(Paketler!$A$8:$A$107,G172,Paketler!$B$8:$B$107,C172)&lt;&gt;1,"Müşteri kodu uyuşmuyor",IF(AND(ISNUMBER(H172),H172&gt;0,MOD(H172,1)=0),"","Seans: pozitif tam sayı")))))))</x:f>
      </x:c>
      <x:c r="K172" s="16" t="str">
        <x:f>IF(COUNTA(A172:H172)=0,"",IF(J172="",0,1))</x:f>
      </x:c>
      <x:c r="L172" s="18"/>
      <x:c r="M172" s="36" t="str">
        <x:f>IFERROR(IF(COUNTA(A172:H172,L172)=0,"",IF(AND(ISNUMBER(A172),ISNUMBER(B172),ISNUMBER(L172)),IF(OR(C172="",D172="",E172="",COUNTIFS('Kullanım'!$D$5:$D$24,SUBSTITUTE(SUBSTITUTE(SUBSTITUTE(E172,"~","~~"),"*","~*"),"?","~?"))&lt;&gt;1,AND(F172&lt;&gt;"Planlandı",F172&lt;&gt;"Tamamlandı",F172&lt;&gt;"İptal",F172&lt;&gt;"Gelmedi"),A172&lt;1,A172&gt;2958465,MOD(A172,1)&lt;&gt;0,B172&lt;0,B172&gt;=1,L172&lt;=0,MOD(L172,1)&lt;&gt;0,B172&lt;&gt;ROUND(B172*1440,0)/1440,ROUND(B172*1440,0)+L172&gt;=1440),"Kontrol gerekli",(ROUND(B172*1440,0)+L172)/1440),"Kontrol gerekli")),"Kontrol gerekli")</x:f>
      </x:c>
      <x:c r="N172" s="37" t="str">
        <x:f>IFERROR(IF(COUNTA(A172:H172,L172)=0,"",IF(NOT(ISNUMBER(M172)),"Kontrol gerekli",IF(F172="İptal","İptal",IF(COUNTIFS($A$8:$A$207,A172,$E$8:$E$207,SUBSTITUTE(SUBSTITUTE(SUBSTITUTE(E172,"~","~~"),"*","~*"),"?","~?"),$F$8:$F$207,"&lt;&gt;İptal",$M$8:$M$207,"Kontrol gerekli")&gt;0,"Kontrol gerekli",IF(COUNTIFS($A$8:$A$207,A172,$E$8:$E$207,SUBSTITUTE(SUBSTITUTE(SUBSTITUTE(E172,"~","~~"),"*","~*"),"?","~?"),$F$8:$F$207,"&lt;&gt;İptal",$B$8:$B$207,"&lt;"&amp;M172,$M$8:$M$207,"&gt;"&amp;B172)-1&gt;0,"Çakışma var","Çakışma yok"))))),"Kontrol gerekli")</x:f>
      </x:c>
    </x:row>
    <x:row r="173" ht="25" customHeight="1">
      <x:c r="A173" s="22"/>
      <x:c r="B173" s="24"/>
      <x:c r="C173" s="14"/>
      <x:c r="D173" s="14"/>
      <x:c r="E173" s="14"/>
      <x:c r="F173" s="14"/>
      <x:c r="G173" s="14"/>
      <x:c r="H173" s="18"/>
      <x:c r="I173" s="19" t="str">
        <x:f>IF(COUNTA(A173:H173)=0,"",IF(J173&lt;&gt;"","",IF(AND(F173="Tamamlandı",G173&lt;&gt;""),H173,0)))</x:f>
      </x:c>
      <x:c r="J173" s="16" t="str">
        <x:f>IF(COUNTA(A173:H173)=0,"",IF(OR(A173="",B173="",C173="",D173="",F173=""),"Eksik randevu bilgisi",IF(AND(F173&lt;&gt;"Planlandı",F173&lt;&gt;"Tamamlandı",F173&lt;&gt;"İptal",F173&lt;&gt;"Gelmedi"),"Durumu seçin",IF(G173="",IF(H173="","","Paket kodu eksik"),IF(COUNTIF(Paketler!$A$8:$A$107,G173)&lt;&gt;1,"Paket yok / kod tekrarı",IF(COUNTIFS(Paketler!$A$8:$A$107,G173,Paketler!$B$8:$B$107,C173)&lt;&gt;1,"Müşteri kodu uyuşmuyor",IF(AND(ISNUMBER(H173),H173&gt;0,MOD(H173,1)=0),"","Seans: pozitif tam sayı")))))))</x:f>
      </x:c>
      <x:c r="K173" s="16" t="str">
        <x:f>IF(COUNTA(A173:H173)=0,"",IF(J173="",0,1))</x:f>
      </x:c>
      <x:c r="L173" s="18"/>
      <x:c r="M173" s="36" t="str">
        <x:f>IFERROR(IF(COUNTA(A173:H173,L173)=0,"",IF(AND(ISNUMBER(A173),ISNUMBER(B173),ISNUMBER(L173)),IF(OR(C173="",D173="",E173="",COUNTIFS('Kullanım'!$D$5:$D$24,SUBSTITUTE(SUBSTITUTE(SUBSTITUTE(E173,"~","~~"),"*","~*"),"?","~?"))&lt;&gt;1,AND(F173&lt;&gt;"Planlandı",F173&lt;&gt;"Tamamlandı",F173&lt;&gt;"İptal",F173&lt;&gt;"Gelmedi"),A173&lt;1,A173&gt;2958465,MOD(A173,1)&lt;&gt;0,B173&lt;0,B173&gt;=1,L173&lt;=0,MOD(L173,1)&lt;&gt;0,B173&lt;&gt;ROUND(B173*1440,0)/1440,ROUND(B173*1440,0)+L173&gt;=1440),"Kontrol gerekli",(ROUND(B173*1440,0)+L173)/1440),"Kontrol gerekli")),"Kontrol gerekli")</x:f>
      </x:c>
      <x:c r="N173" s="37" t="str">
        <x:f>IFERROR(IF(COUNTA(A173:H173,L173)=0,"",IF(NOT(ISNUMBER(M173)),"Kontrol gerekli",IF(F173="İptal","İptal",IF(COUNTIFS($A$8:$A$207,A173,$E$8:$E$207,SUBSTITUTE(SUBSTITUTE(SUBSTITUTE(E173,"~","~~"),"*","~*"),"?","~?"),$F$8:$F$207,"&lt;&gt;İptal",$M$8:$M$207,"Kontrol gerekli")&gt;0,"Kontrol gerekli",IF(COUNTIFS($A$8:$A$207,A173,$E$8:$E$207,SUBSTITUTE(SUBSTITUTE(SUBSTITUTE(E173,"~","~~"),"*","~*"),"?","~?"),$F$8:$F$207,"&lt;&gt;İptal",$B$8:$B$207,"&lt;"&amp;M173,$M$8:$M$207,"&gt;"&amp;B173)-1&gt;0,"Çakışma var","Çakışma yok"))))),"Kontrol gerekli")</x:f>
      </x:c>
    </x:row>
    <x:row r="174" ht="25" customHeight="1">
      <x:c r="A174" s="22"/>
      <x:c r="B174" s="24"/>
      <x:c r="C174" s="14"/>
      <x:c r="D174" s="14"/>
      <x:c r="E174" s="14"/>
      <x:c r="F174" s="14"/>
      <x:c r="G174" s="14"/>
      <x:c r="H174" s="18"/>
      <x:c r="I174" s="19" t="str">
        <x:f>IF(COUNTA(A174:H174)=0,"",IF(J174&lt;&gt;"","",IF(AND(F174="Tamamlandı",G174&lt;&gt;""),H174,0)))</x:f>
      </x:c>
      <x:c r="J174" s="16" t="str">
        <x:f>IF(COUNTA(A174:H174)=0,"",IF(OR(A174="",B174="",C174="",D174="",F174=""),"Eksik randevu bilgisi",IF(AND(F174&lt;&gt;"Planlandı",F174&lt;&gt;"Tamamlandı",F174&lt;&gt;"İptal",F174&lt;&gt;"Gelmedi"),"Durumu seçin",IF(G174="",IF(H174="","","Paket kodu eksik"),IF(COUNTIF(Paketler!$A$8:$A$107,G174)&lt;&gt;1,"Paket yok / kod tekrarı",IF(COUNTIFS(Paketler!$A$8:$A$107,G174,Paketler!$B$8:$B$107,C174)&lt;&gt;1,"Müşteri kodu uyuşmuyor",IF(AND(ISNUMBER(H174),H174&gt;0,MOD(H174,1)=0),"","Seans: pozitif tam sayı")))))))</x:f>
      </x:c>
      <x:c r="K174" s="16" t="str">
        <x:f>IF(COUNTA(A174:H174)=0,"",IF(J174="",0,1))</x:f>
      </x:c>
      <x:c r="L174" s="18"/>
      <x:c r="M174" s="36" t="str">
        <x:f>IFERROR(IF(COUNTA(A174:H174,L174)=0,"",IF(AND(ISNUMBER(A174),ISNUMBER(B174),ISNUMBER(L174)),IF(OR(C174="",D174="",E174="",COUNTIFS('Kullanım'!$D$5:$D$24,SUBSTITUTE(SUBSTITUTE(SUBSTITUTE(E174,"~","~~"),"*","~*"),"?","~?"))&lt;&gt;1,AND(F174&lt;&gt;"Planlandı",F174&lt;&gt;"Tamamlandı",F174&lt;&gt;"İptal",F174&lt;&gt;"Gelmedi"),A174&lt;1,A174&gt;2958465,MOD(A174,1)&lt;&gt;0,B174&lt;0,B174&gt;=1,L174&lt;=0,MOD(L174,1)&lt;&gt;0,B174&lt;&gt;ROUND(B174*1440,0)/1440,ROUND(B174*1440,0)+L174&gt;=1440),"Kontrol gerekli",(ROUND(B174*1440,0)+L174)/1440),"Kontrol gerekli")),"Kontrol gerekli")</x:f>
      </x:c>
      <x:c r="N174" s="37" t="str">
        <x:f>IFERROR(IF(COUNTA(A174:H174,L174)=0,"",IF(NOT(ISNUMBER(M174)),"Kontrol gerekli",IF(F174="İptal","İptal",IF(COUNTIFS($A$8:$A$207,A174,$E$8:$E$207,SUBSTITUTE(SUBSTITUTE(SUBSTITUTE(E174,"~","~~"),"*","~*"),"?","~?"),$F$8:$F$207,"&lt;&gt;İptal",$M$8:$M$207,"Kontrol gerekli")&gt;0,"Kontrol gerekli",IF(COUNTIFS($A$8:$A$207,A174,$E$8:$E$207,SUBSTITUTE(SUBSTITUTE(SUBSTITUTE(E174,"~","~~"),"*","~*"),"?","~?"),$F$8:$F$207,"&lt;&gt;İptal",$B$8:$B$207,"&lt;"&amp;M174,$M$8:$M$207,"&gt;"&amp;B174)-1&gt;0,"Çakışma var","Çakışma yok"))))),"Kontrol gerekli")</x:f>
      </x:c>
    </x:row>
    <x:row r="175" ht="25" customHeight="1">
      <x:c r="A175" s="22"/>
      <x:c r="B175" s="24"/>
      <x:c r="C175" s="14"/>
      <x:c r="D175" s="14"/>
      <x:c r="E175" s="14"/>
      <x:c r="F175" s="14"/>
      <x:c r="G175" s="14"/>
      <x:c r="H175" s="18"/>
      <x:c r="I175" s="19" t="str">
        <x:f>IF(COUNTA(A175:H175)=0,"",IF(J175&lt;&gt;"","",IF(AND(F175="Tamamlandı",G175&lt;&gt;""),H175,0)))</x:f>
      </x:c>
      <x:c r="J175" s="16" t="str">
        <x:f>IF(COUNTA(A175:H175)=0,"",IF(OR(A175="",B175="",C175="",D175="",F175=""),"Eksik randevu bilgisi",IF(AND(F175&lt;&gt;"Planlandı",F175&lt;&gt;"Tamamlandı",F175&lt;&gt;"İptal",F175&lt;&gt;"Gelmedi"),"Durumu seçin",IF(G175="",IF(H175="","","Paket kodu eksik"),IF(COUNTIF(Paketler!$A$8:$A$107,G175)&lt;&gt;1,"Paket yok / kod tekrarı",IF(COUNTIFS(Paketler!$A$8:$A$107,G175,Paketler!$B$8:$B$107,C175)&lt;&gt;1,"Müşteri kodu uyuşmuyor",IF(AND(ISNUMBER(H175),H175&gt;0,MOD(H175,1)=0),"","Seans: pozitif tam sayı")))))))</x:f>
      </x:c>
      <x:c r="K175" s="16" t="str">
        <x:f>IF(COUNTA(A175:H175)=0,"",IF(J175="",0,1))</x:f>
      </x:c>
      <x:c r="L175" s="18"/>
      <x:c r="M175" s="36" t="str">
        <x:f>IFERROR(IF(COUNTA(A175:H175,L175)=0,"",IF(AND(ISNUMBER(A175),ISNUMBER(B175),ISNUMBER(L175)),IF(OR(C175="",D175="",E175="",COUNTIFS('Kullanım'!$D$5:$D$24,SUBSTITUTE(SUBSTITUTE(SUBSTITUTE(E175,"~","~~"),"*","~*"),"?","~?"))&lt;&gt;1,AND(F175&lt;&gt;"Planlandı",F175&lt;&gt;"Tamamlandı",F175&lt;&gt;"İptal",F175&lt;&gt;"Gelmedi"),A175&lt;1,A175&gt;2958465,MOD(A175,1)&lt;&gt;0,B175&lt;0,B175&gt;=1,L175&lt;=0,MOD(L175,1)&lt;&gt;0,B175&lt;&gt;ROUND(B175*1440,0)/1440,ROUND(B175*1440,0)+L175&gt;=1440),"Kontrol gerekli",(ROUND(B175*1440,0)+L175)/1440),"Kontrol gerekli")),"Kontrol gerekli")</x:f>
      </x:c>
      <x:c r="N175" s="37" t="str">
        <x:f>IFERROR(IF(COUNTA(A175:H175,L175)=0,"",IF(NOT(ISNUMBER(M175)),"Kontrol gerekli",IF(F175="İptal","İptal",IF(COUNTIFS($A$8:$A$207,A175,$E$8:$E$207,SUBSTITUTE(SUBSTITUTE(SUBSTITUTE(E175,"~","~~"),"*","~*"),"?","~?"),$F$8:$F$207,"&lt;&gt;İptal",$M$8:$M$207,"Kontrol gerekli")&gt;0,"Kontrol gerekli",IF(COUNTIFS($A$8:$A$207,A175,$E$8:$E$207,SUBSTITUTE(SUBSTITUTE(SUBSTITUTE(E175,"~","~~"),"*","~*"),"?","~?"),$F$8:$F$207,"&lt;&gt;İptal",$B$8:$B$207,"&lt;"&amp;M175,$M$8:$M$207,"&gt;"&amp;B175)-1&gt;0,"Çakışma var","Çakışma yok"))))),"Kontrol gerekli")</x:f>
      </x:c>
    </x:row>
    <x:row r="176" ht="25" customHeight="1">
      <x:c r="A176" s="22"/>
      <x:c r="B176" s="24"/>
      <x:c r="C176" s="14"/>
      <x:c r="D176" s="14"/>
      <x:c r="E176" s="14"/>
      <x:c r="F176" s="14"/>
      <x:c r="G176" s="14"/>
      <x:c r="H176" s="18"/>
      <x:c r="I176" s="19" t="str">
        <x:f>IF(COUNTA(A176:H176)=0,"",IF(J176&lt;&gt;"","",IF(AND(F176="Tamamlandı",G176&lt;&gt;""),H176,0)))</x:f>
      </x:c>
      <x:c r="J176" s="16" t="str">
        <x:f>IF(COUNTA(A176:H176)=0,"",IF(OR(A176="",B176="",C176="",D176="",F176=""),"Eksik randevu bilgisi",IF(AND(F176&lt;&gt;"Planlandı",F176&lt;&gt;"Tamamlandı",F176&lt;&gt;"İptal",F176&lt;&gt;"Gelmedi"),"Durumu seçin",IF(G176="",IF(H176="","","Paket kodu eksik"),IF(COUNTIF(Paketler!$A$8:$A$107,G176)&lt;&gt;1,"Paket yok / kod tekrarı",IF(COUNTIFS(Paketler!$A$8:$A$107,G176,Paketler!$B$8:$B$107,C176)&lt;&gt;1,"Müşteri kodu uyuşmuyor",IF(AND(ISNUMBER(H176),H176&gt;0,MOD(H176,1)=0),"","Seans: pozitif tam sayı")))))))</x:f>
      </x:c>
      <x:c r="K176" s="16" t="str">
        <x:f>IF(COUNTA(A176:H176)=0,"",IF(J176="",0,1))</x:f>
      </x:c>
      <x:c r="L176" s="18"/>
      <x:c r="M176" s="36" t="str">
        <x:f>IFERROR(IF(COUNTA(A176:H176,L176)=0,"",IF(AND(ISNUMBER(A176),ISNUMBER(B176),ISNUMBER(L176)),IF(OR(C176="",D176="",E176="",COUNTIFS('Kullanım'!$D$5:$D$24,SUBSTITUTE(SUBSTITUTE(SUBSTITUTE(E176,"~","~~"),"*","~*"),"?","~?"))&lt;&gt;1,AND(F176&lt;&gt;"Planlandı",F176&lt;&gt;"Tamamlandı",F176&lt;&gt;"İptal",F176&lt;&gt;"Gelmedi"),A176&lt;1,A176&gt;2958465,MOD(A176,1)&lt;&gt;0,B176&lt;0,B176&gt;=1,L176&lt;=0,MOD(L176,1)&lt;&gt;0,B176&lt;&gt;ROUND(B176*1440,0)/1440,ROUND(B176*1440,0)+L176&gt;=1440),"Kontrol gerekli",(ROUND(B176*1440,0)+L176)/1440),"Kontrol gerekli")),"Kontrol gerekli")</x:f>
      </x:c>
      <x:c r="N176" s="37" t="str">
        <x:f>IFERROR(IF(COUNTA(A176:H176,L176)=0,"",IF(NOT(ISNUMBER(M176)),"Kontrol gerekli",IF(F176="İptal","İptal",IF(COUNTIFS($A$8:$A$207,A176,$E$8:$E$207,SUBSTITUTE(SUBSTITUTE(SUBSTITUTE(E176,"~","~~"),"*","~*"),"?","~?"),$F$8:$F$207,"&lt;&gt;İptal",$M$8:$M$207,"Kontrol gerekli")&gt;0,"Kontrol gerekli",IF(COUNTIFS($A$8:$A$207,A176,$E$8:$E$207,SUBSTITUTE(SUBSTITUTE(SUBSTITUTE(E176,"~","~~"),"*","~*"),"?","~?"),$F$8:$F$207,"&lt;&gt;İptal",$B$8:$B$207,"&lt;"&amp;M176,$M$8:$M$207,"&gt;"&amp;B176)-1&gt;0,"Çakışma var","Çakışma yok"))))),"Kontrol gerekli")</x:f>
      </x:c>
    </x:row>
    <x:row r="177" ht="25" customHeight="1">
      <x:c r="A177" s="22"/>
      <x:c r="B177" s="24"/>
      <x:c r="C177" s="14"/>
      <x:c r="D177" s="14"/>
      <x:c r="E177" s="14"/>
      <x:c r="F177" s="14"/>
      <x:c r="G177" s="14"/>
      <x:c r="H177" s="18"/>
      <x:c r="I177" s="19" t="str">
        <x:f>IF(COUNTA(A177:H177)=0,"",IF(J177&lt;&gt;"","",IF(AND(F177="Tamamlandı",G177&lt;&gt;""),H177,0)))</x:f>
      </x:c>
      <x:c r="J177" s="16" t="str">
        <x:f>IF(COUNTA(A177:H177)=0,"",IF(OR(A177="",B177="",C177="",D177="",F177=""),"Eksik randevu bilgisi",IF(AND(F177&lt;&gt;"Planlandı",F177&lt;&gt;"Tamamlandı",F177&lt;&gt;"İptal",F177&lt;&gt;"Gelmedi"),"Durumu seçin",IF(G177="",IF(H177="","","Paket kodu eksik"),IF(COUNTIF(Paketler!$A$8:$A$107,G177)&lt;&gt;1,"Paket yok / kod tekrarı",IF(COUNTIFS(Paketler!$A$8:$A$107,G177,Paketler!$B$8:$B$107,C177)&lt;&gt;1,"Müşteri kodu uyuşmuyor",IF(AND(ISNUMBER(H177),H177&gt;0,MOD(H177,1)=0),"","Seans: pozitif tam sayı")))))))</x:f>
      </x:c>
      <x:c r="K177" s="16" t="str">
        <x:f>IF(COUNTA(A177:H177)=0,"",IF(J177="",0,1))</x:f>
      </x:c>
      <x:c r="L177" s="18"/>
      <x:c r="M177" s="36" t="str">
        <x:f>IFERROR(IF(COUNTA(A177:H177,L177)=0,"",IF(AND(ISNUMBER(A177),ISNUMBER(B177),ISNUMBER(L177)),IF(OR(C177="",D177="",E177="",COUNTIFS('Kullanım'!$D$5:$D$24,SUBSTITUTE(SUBSTITUTE(SUBSTITUTE(E177,"~","~~"),"*","~*"),"?","~?"))&lt;&gt;1,AND(F177&lt;&gt;"Planlandı",F177&lt;&gt;"Tamamlandı",F177&lt;&gt;"İptal",F177&lt;&gt;"Gelmedi"),A177&lt;1,A177&gt;2958465,MOD(A177,1)&lt;&gt;0,B177&lt;0,B177&gt;=1,L177&lt;=0,MOD(L177,1)&lt;&gt;0,B177&lt;&gt;ROUND(B177*1440,0)/1440,ROUND(B177*1440,0)+L177&gt;=1440),"Kontrol gerekli",(ROUND(B177*1440,0)+L177)/1440),"Kontrol gerekli")),"Kontrol gerekli")</x:f>
      </x:c>
      <x:c r="N177" s="37" t="str">
        <x:f>IFERROR(IF(COUNTA(A177:H177,L177)=0,"",IF(NOT(ISNUMBER(M177)),"Kontrol gerekli",IF(F177="İptal","İptal",IF(COUNTIFS($A$8:$A$207,A177,$E$8:$E$207,SUBSTITUTE(SUBSTITUTE(SUBSTITUTE(E177,"~","~~"),"*","~*"),"?","~?"),$F$8:$F$207,"&lt;&gt;İptal",$M$8:$M$207,"Kontrol gerekli")&gt;0,"Kontrol gerekli",IF(COUNTIFS($A$8:$A$207,A177,$E$8:$E$207,SUBSTITUTE(SUBSTITUTE(SUBSTITUTE(E177,"~","~~"),"*","~*"),"?","~?"),$F$8:$F$207,"&lt;&gt;İptal",$B$8:$B$207,"&lt;"&amp;M177,$M$8:$M$207,"&gt;"&amp;B177)-1&gt;0,"Çakışma var","Çakışma yok"))))),"Kontrol gerekli")</x:f>
      </x:c>
    </x:row>
    <x:row r="178" ht="25" customHeight="1">
      <x:c r="A178" s="22"/>
      <x:c r="B178" s="24"/>
      <x:c r="C178" s="14"/>
      <x:c r="D178" s="14"/>
      <x:c r="E178" s="14"/>
      <x:c r="F178" s="14"/>
      <x:c r="G178" s="14"/>
      <x:c r="H178" s="18"/>
      <x:c r="I178" s="19" t="str">
        <x:f>IF(COUNTA(A178:H178)=0,"",IF(J178&lt;&gt;"","",IF(AND(F178="Tamamlandı",G178&lt;&gt;""),H178,0)))</x:f>
      </x:c>
      <x:c r="J178" s="16" t="str">
        <x:f>IF(COUNTA(A178:H178)=0,"",IF(OR(A178="",B178="",C178="",D178="",F178=""),"Eksik randevu bilgisi",IF(AND(F178&lt;&gt;"Planlandı",F178&lt;&gt;"Tamamlandı",F178&lt;&gt;"İptal",F178&lt;&gt;"Gelmedi"),"Durumu seçin",IF(G178="",IF(H178="","","Paket kodu eksik"),IF(COUNTIF(Paketler!$A$8:$A$107,G178)&lt;&gt;1,"Paket yok / kod tekrarı",IF(COUNTIFS(Paketler!$A$8:$A$107,G178,Paketler!$B$8:$B$107,C178)&lt;&gt;1,"Müşteri kodu uyuşmuyor",IF(AND(ISNUMBER(H178),H178&gt;0,MOD(H178,1)=0),"","Seans: pozitif tam sayı")))))))</x:f>
      </x:c>
      <x:c r="K178" s="16" t="str">
        <x:f>IF(COUNTA(A178:H178)=0,"",IF(J178="",0,1))</x:f>
      </x:c>
      <x:c r="L178" s="18"/>
      <x:c r="M178" s="36" t="str">
        <x:f>IFERROR(IF(COUNTA(A178:H178,L178)=0,"",IF(AND(ISNUMBER(A178),ISNUMBER(B178),ISNUMBER(L178)),IF(OR(C178="",D178="",E178="",COUNTIFS('Kullanım'!$D$5:$D$24,SUBSTITUTE(SUBSTITUTE(SUBSTITUTE(E178,"~","~~"),"*","~*"),"?","~?"))&lt;&gt;1,AND(F178&lt;&gt;"Planlandı",F178&lt;&gt;"Tamamlandı",F178&lt;&gt;"İptal",F178&lt;&gt;"Gelmedi"),A178&lt;1,A178&gt;2958465,MOD(A178,1)&lt;&gt;0,B178&lt;0,B178&gt;=1,L178&lt;=0,MOD(L178,1)&lt;&gt;0,B178&lt;&gt;ROUND(B178*1440,0)/1440,ROUND(B178*1440,0)+L178&gt;=1440),"Kontrol gerekli",(ROUND(B178*1440,0)+L178)/1440),"Kontrol gerekli")),"Kontrol gerekli")</x:f>
      </x:c>
      <x:c r="N178" s="37" t="str">
        <x:f>IFERROR(IF(COUNTA(A178:H178,L178)=0,"",IF(NOT(ISNUMBER(M178)),"Kontrol gerekli",IF(F178="İptal","İptal",IF(COUNTIFS($A$8:$A$207,A178,$E$8:$E$207,SUBSTITUTE(SUBSTITUTE(SUBSTITUTE(E178,"~","~~"),"*","~*"),"?","~?"),$F$8:$F$207,"&lt;&gt;İptal",$M$8:$M$207,"Kontrol gerekli")&gt;0,"Kontrol gerekli",IF(COUNTIFS($A$8:$A$207,A178,$E$8:$E$207,SUBSTITUTE(SUBSTITUTE(SUBSTITUTE(E178,"~","~~"),"*","~*"),"?","~?"),$F$8:$F$207,"&lt;&gt;İptal",$B$8:$B$207,"&lt;"&amp;M178,$M$8:$M$207,"&gt;"&amp;B178)-1&gt;0,"Çakışma var","Çakışma yok"))))),"Kontrol gerekli")</x:f>
      </x:c>
    </x:row>
    <x:row r="179" ht="25" customHeight="1">
      <x:c r="A179" s="22"/>
      <x:c r="B179" s="24"/>
      <x:c r="C179" s="14"/>
      <x:c r="D179" s="14"/>
      <x:c r="E179" s="14"/>
      <x:c r="F179" s="14"/>
      <x:c r="G179" s="14"/>
      <x:c r="H179" s="18"/>
      <x:c r="I179" s="19" t="str">
        <x:f>IF(COUNTA(A179:H179)=0,"",IF(J179&lt;&gt;"","",IF(AND(F179="Tamamlandı",G179&lt;&gt;""),H179,0)))</x:f>
      </x:c>
      <x:c r="J179" s="16" t="str">
        <x:f>IF(COUNTA(A179:H179)=0,"",IF(OR(A179="",B179="",C179="",D179="",F179=""),"Eksik randevu bilgisi",IF(AND(F179&lt;&gt;"Planlandı",F179&lt;&gt;"Tamamlandı",F179&lt;&gt;"İptal",F179&lt;&gt;"Gelmedi"),"Durumu seçin",IF(G179="",IF(H179="","","Paket kodu eksik"),IF(COUNTIF(Paketler!$A$8:$A$107,G179)&lt;&gt;1,"Paket yok / kod tekrarı",IF(COUNTIFS(Paketler!$A$8:$A$107,G179,Paketler!$B$8:$B$107,C179)&lt;&gt;1,"Müşteri kodu uyuşmuyor",IF(AND(ISNUMBER(H179),H179&gt;0,MOD(H179,1)=0),"","Seans: pozitif tam sayı")))))))</x:f>
      </x:c>
      <x:c r="K179" s="16" t="str">
        <x:f>IF(COUNTA(A179:H179)=0,"",IF(J179="",0,1))</x:f>
      </x:c>
      <x:c r="L179" s="18"/>
      <x:c r="M179" s="36" t="str">
        <x:f>IFERROR(IF(COUNTA(A179:H179,L179)=0,"",IF(AND(ISNUMBER(A179),ISNUMBER(B179),ISNUMBER(L179)),IF(OR(C179="",D179="",E179="",COUNTIFS('Kullanım'!$D$5:$D$24,SUBSTITUTE(SUBSTITUTE(SUBSTITUTE(E179,"~","~~"),"*","~*"),"?","~?"))&lt;&gt;1,AND(F179&lt;&gt;"Planlandı",F179&lt;&gt;"Tamamlandı",F179&lt;&gt;"İptal",F179&lt;&gt;"Gelmedi"),A179&lt;1,A179&gt;2958465,MOD(A179,1)&lt;&gt;0,B179&lt;0,B179&gt;=1,L179&lt;=0,MOD(L179,1)&lt;&gt;0,B179&lt;&gt;ROUND(B179*1440,0)/1440,ROUND(B179*1440,0)+L179&gt;=1440),"Kontrol gerekli",(ROUND(B179*1440,0)+L179)/1440),"Kontrol gerekli")),"Kontrol gerekli")</x:f>
      </x:c>
      <x:c r="N179" s="37" t="str">
        <x:f>IFERROR(IF(COUNTA(A179:H179,L179)=0,"",IF(NOT(ISNUMBER(M179)),"Kontrol gerekli",IF(F179="İptal","İptal",IF(COUNTIFS($A$8:$A$207,A179,$E$8:$E$207,SUBSTITUTE(SUBSTITUTE(SUBSTITUTE(E179,"~","~~"),"*","~*"),"?","~?"),$F$8:$F$207,"&lt;&gt;İptal",$M$8:$M$207,"Kontrol gerekli")&gt;0,"Kontrol gerekli",IF(COUNTIFS($A$8:$A$207,A179,$E$8:$E$207,SUBSTITUTE(SUBSTITUTE(SUBSTITUTE(E179,"~","~~"),"*","~*"),"?","~?"),$F$8:$F$207,"&lt;&gt;İptal",$B$8:$B$207,"&lt;"&amp;M179,$M$8:$M$207,"&gt;"&amp;B179)-1&gt;0,"Çakışma var","Çakışma yok"))))),"Kontrol gerekli")</x:f>
      </x:c>
    </x:row>
    <x:row r="180" ht="25" customHeight="1">
      <x:c r="A180" s="22"/>
      <x:c r="B180" s="24"/>
      <x:c r="C180" s="14"/>
      <x:c r="D180" s="14"/>
      <x:c r="E180" s="14"/>
      <x:c r="F180" s="14"/>
      <x:c r="G180" s="14"/>
      <x:c r="H180" s="18"/>
      <x:c r="I180" s="19" t="str">
        <x:f>IF(COUNTA(A180:H180)=0,"",IF(J180&lt;&gt;"","",IF(AND(F180="Tamamlandı",G180&lt;&gt;""),H180,0)))</x:f>
      </x:c>
      <x:c r="J180" s="16" t="str">
        <x:f>IF(COUNTA(A180:H180)=0,"",IF(OR(A180="",B180="",C180="",D180="",F180=""),"Eksik randevu bilgisi",IF(AND(F180&lt;&gt;"Planlandı",F180&lt;&gt;"Tamamlandı",F180&lt;&gt;"İptal",F180&lt;&gt;"Gelmedi"),"Durumu seçin",IF(G180="",IF(H180="","","Paket kodu eksik"),IF(COUNTIF(Paketler!$A$8:$A$107,G180)&lt;&gt;1,"Paket yok / kod tekrarı",IF(COUNTIFS(Paketler!$A$8:$A$107,G180,Paketler!$B$8:$B$107,C180)&lt;&gt;1,"Müşteri kodu uyuşmuyor",IF(AND(ISNUMBER(H180),H180&gt;0,MOD(H180,1)=0),"","Seans: pozitif tam sayı")))))))</x:f>
      </x:c>
      <x:c r="K180" s="16" t="str">
        <x:f>IF(COUNTA(A180:H180)=0,"",IF(J180="",0,1))</x:f>
      </x:c>
      <x:c r="L180" s="18"/>
      <x:c r="M180" s="36" t="str">
        <x:f>IFERROR(IF(COUNTA(A180:H180,L180)=0,"",IF(AND(ISNUMBER(A180),ISNUMBER(B180),ISNUMBER(L180)),IF(OR(C180="",D180="",E180="",COUNTIFS('Kullanım'!$D$5:$D$24,SUBSTITUTE(SUBSTITUTE(SUBSTITUTE(E180,"~","~~"),"*","~*"),"?","~?"))&lt;&gt;1,AND(F180&lt;&gt;"Planlandı",F180&lt;&gt;"Tamamlandı",F180&lt;&gt;"İptal",F180&lt;&gt;"Gelmedi"),A180&lt;1,A180&gt;2958465,MOD(A180,1)&lt;&gt;0,B180&lt;0,B180&gt;=1,L180&lt;=0,MOD(L180,1)&lt;&gt;0,B180&lt;&gt;ROUND(B180*1440,0)/1440,ROUND(B180*1440,0)+L180&gt;=1440),"Kontrol gerekli",(ROUND(B180*1440,0)+L180)/1440),"Kontrol gerekli")),"Kontrol gerekli")</x:f>
      </x:c>
      <x:c r="N180" s="37" t="str">
        <x:f>IFERROR(IF(COUNTA(A180:H180,L180)=0,"",IF(NOT(ISNUMBER(M180)),"Kontrol gerekli",IF(F180="İptal","İptal",IF(COUNTIFS($A$8:$A$207,A180,$E$8:$E$207,SUBSTITUTE(SUBSTITUTE(SUBSTITUTE(E180,"~","~~"),"*","~*"),"?","~?"),$F$8:$F$207,"&lt;&gt;İptal",$M$8:$M$207,"Kontrol gerekli")&gt;0,"Kontrol gerekli",IF(COUNTIFS($A$8:$A$207,A180,$E$8:$E$207,SUBSTITUTE(SUBSTITUTE(SUBSTITUTE(E180,"~","~~"),"*","~*"),"?","~?"),$F$8:$F$207,"&lt;&gt;İptal",$B$8:$B$207,"&lt;"&amp;M180,$M$8:$M$207,"&gt;"&amp;B180)-1&gt;0,"Çakışma var","Çakışma yok"))))),"Kontrol gerekli")</x:f>
      </x:c>
    </x:row>
    <x:row r="181" ht="25" customHeight="1">
      <x:c r="A181" s="22"/>
      <x:c r="B181" s="24"/>
      <x:c r="C181" s="14"/>
      <x:c r="D181" s="14"/>
      <x:c r="E181" s="14"/>
      <x:c r="F181" s="14"/>
      <x:c r="G181" s="14"/>
      <x:c r="H181" s="18"/>
      <x:c r="I181" s="19" t="str">
        <x:f>IF(COUNTA(A181:H181)=0,"",IF(J181&lt;&gt;"","",IF(AND(F181="Tamamlandı",G181&lt;&gt;""),H181,0)))</x:f>
      </x:c>
      <x:c r="J181" s="16" t="str">
        <x:f>IF(COUNTA(A181:H181)=0,"",IF(OR(A181="",B181="",C181="",D181="",F181=""),"Eksik randevu bilgisi",IF(AND(F181&lt;&gt;"Planlandı",F181&lt;&gt;"Tamamlandı",F181&lt;&gt;"İptal",F181&lt;&gt;"Gelmedi"),"Durumu seçin",IF(G181="",IF(H181="","","Paket kodu eksik"),IF(COUNTIF(Paketler!$A$8:$A$107,G181)&lt;&gt;1,"Paket yok / kod tekrarı",IF(COUNTIFS(Paketler!$A$8:$A$107,G181,Paketler!$B$8:$B$107,C181)&lt;&gt;1,"Müşteri kodu uyuşmuyor",IF(AND(ISNUMBER(H181),H181&gt;0,MOD(H181,1)=0),"","Seans: pozitif tam sayı")))))))</x:f>
      </x:c>
      <x:c r="K181" s="16" t="str">
        <x:f>IF(COUNTA(A181:H181)=0,"",IF(J181="",0,1))</x:f>
      </x:c>
      <x:c r="L181" s="18"/>
      <x:c r="M181" s="36" t="str">
        <x:f>IFERROR(IF(COUNTA(A181:H181,L181)=0,"",IF(AND(ISNUMBER(A181),ISNUMBER(B181),ISNUMBER(L181)),IF(OR(C181="",D181="",E181="",COUNTIFS('Kullanım'!$D$5:$D$24,SUBSTITUTE(SUBSTITUTE(SUBSTITUTE(E181,"~","~~"),"*","~*"),"?","~?"))&lt;&gt;1,AND(F181&lt;&gt;"Planlandı",F181&lt;&gt;"Tamamlandı",F181&lt;&gt;"İptal",F181&lt;&gt;"Gelmedi"),A181&lt;1,A181&gt;2958465,MOD(A181,1)&lt;&gt;0,B181&lt;0,B181&gt;=1,L181&lt;=0,MOD(L181,1)&lt;&gt;0,B181&lt;&gt;ROUND(B181*1440,0)/1440,ROUND(B181*1440,0)+L181&gt;=1440),"Kontrol gerekli",(ROUND(B181*1440,0)+L181)/1440),"Kontrol gerekli")),"Kontrol gerekli")</x:f>
      </x:c>
      <x:c r="N181" s="37" t="str">
        <x:f>IFERROR(IF(COUNTA(A181:H181,L181)=0,"",IF(NOT(ISNUMBER(M181)),"Kontrol gerekli",IF(F181="İptal","İptal",IF(COUNTIFS($A$8:$A$207,A181,$E$8:$E$207,SUBSTITUTE(SUBSTITUTE(SUBSTITUTE(E181,"~","~~"),"*","~*"),"?","~?"),$F$8:$F$207,"&lt;&gt;İptal",$M$8:$M$207,"Kontrol gerekli")&gt;0,"Kontrol gerekli",IF(COUNTIFS($A$8:$A$207,A181,$E$8:$E$207,SUBSTITUTE(SUBSTITUTE(SUBSTITUTE(E181,"~","~~"),"*","~*"),"?","~?"),$F$8:$F$207,"&lt;&gt;İptal",$B$8:$B$207,"&lt;"&amp;M181,$M$8:$M$207,"&gt;"&amp;B181)-1&gt;0,"Çakışma var","Çakışma yok"))))),"Kontrol gerekli")</x:f>
      </x:c>
    </x:row>
    <x:row r="182" ht="25" customHeight="1">
      <x:c r="A182" s="22"/>
      <x:c r="B182" s="24"/>
      <x:c r="C182" s="14"/>
      <x:c r="D182" s="14"/>
      <x:c r="E182" s="14"/>
      <x:c r="F182" s="14"/>
      <x:c r="G182" s="14"/>
      <x:c r="H182" s="18"/>
      <x:c r="I182" s="19" t="str">
        <x:f>IF(COUNTA(A182:H182)=0,"",IF(J182&lt;&gt;"","",IF(AND(F182="Tamamlandı",G182&lt;&gt;""),H182,0)))</x:f>
      </x:c>
      <x:c r="J182" s="16" t="str">
        <x:f>IF(COUNTA(A182:H182)=0,"",IF(OR(A182="",B182="",C182="",D182="",F182=""),"Eksik randevu bilgisi",IF(AND(F182&lt;&gt;"Planlandı",F182&lt;&gt;"Tamamlandı",F182&lt;&gt;"İptal",F182&lt;&gt;"Gelmedi"),"Durumu seçin",IF(G182="",IF(H182="","","Paket kodu eksik"),IF(COUNTIF(Paketler!$A$8:$A$107,G182)&lt;&gt;1,"Paket yok / kod tekrarı",IF(COUNTIFS(Paketler!$A$8:$A$107,G182,Paketler!$B$8:$B$107,C182)&lt;&gt;1,"Müşteri kodu uyuşmuyor",IF(AND(ISNUMBER(H182),H182&gt;0,MOD(H182,1)=0),"","Seans: pozitif tam sayı")))))))</x:f>
      </x:c>
      <x:c r="K182" s="16" t="str">
        <x:f>IF(COUNTA(A182:H182)=0,"",IF(J182="",0,1))</x:f>
      </x:c>
      <x:c r="L182" s="18"/>
      <x:c r="M182" s="36" t="str">
        <x:f>IFERROR(IF(COUNTA(A182:H182,L182)=0,"",IF(AND(ISNUMBER(A182),ISNUMBER(B182),ISNUMBER(L182)),IF(OR(C182="",D182="",E182="",COUNTIFS('Kullanım'!$D$5:$D$24,SUBSTITUTE(SUBSTITUTE(SUBSTITUTE(E182,"~","~~"),"*","~*"),"?","~?"))&lt;&gt;1,AND(F182&lt;&gt;"Planlandı",F182&lt;&gt;"Tamamlandı",F182&lt;&gt;"İptal",F182&lt;&gt;"Gelmedi"),A182&lt;1,A182&gt;2958465,MOD(A182,1)&lt;&gt;0,B182&lt;0,B182&gt;=1,L182&lt;=0,MOD(L182,1)&lt;&gt;0,B182&lt;&gt;ROUND(B182*1440,0)/1440,ROUND(B182*1440,0)+L182&gt;=1440),"Kontrol gerekli",(ROUND(B182*1440,0)+L182)/1440),"Kontrol gerekli")),"Kontrol gerekli")</x:f>
      </x:c>
      <x:c r="N182" s="37" t="str">
        <x:f>IFERROR(IF(COUNTA(A182:H182,L182)=0,"",IF(NOT(ISNUMBER(M182)),"Kontrol gerekli",IF(F182="İptal","İptal",IF(COUNTIFS($A$8:$A$207,A182,$E$8:$E$207,SUBSTITUTE(SUBSTITUTE(SUBSTITUTE(E182,"~","~~"),"*","~*"),"?","~?"),$F$8:$F$207,"&lt;&gt;İptal",$M$8:$M$207,"Kontrol gerekli")&gt;0,"Kontrol gerekli",IF(COUNTIFS($A$8:$A$207,A182,$E$8:$E$207,SUBSTITUTE(SUBSTITUTE(SUBSTITUTE(E182,"~","~~"),"*","~*"),"?","~?"),$F$8:$F$207,"&lt;&gt;İptal",$B$8:$B$207,"&lt;"&amp;M182,$M$8:$M$207,"&gt;"&amp;B182)-1&gt;0,"Çakışma var","Çakışma yok"))))),"Kontrol gerekli")</x:f>
      </x:c>
    </x:row>
    <x:row r="183" ht="25" customHeight="1">
      <x:c r="A183" s="22"/>
      <x:c r="B183" s="24"/>
      <x:c r="C183" s="14"/>
      <x:c r="D183" s="14"/>
      <x:c r="E183" s="14"/>
      <x:c r="F183" s="14"/>
      <x:c r="G183" s="14"/>
      <x:c r="H183" s="18"/>
      <x:c r="I183" s="19" t="str">
        <x:f>IF(COUNTA(A183:H183)=0,"",IF(J183&lt;&gt;"","",IF(AND(F183="Tamamlandı",G183&lt;&gt;""),H183,0)))</x:f>
      </x:c>
      <x:c r="J183" s="16" t="str">
        <x:f>IF(COUNTA(A183:H183)=0,"",IF(OR(A183="",B183="",C183="",D183="",F183=""),"Eksik randevu bilgisi",IF(AND(F183&lt;&gt;"Planlandı",F183&lt;&gt;"Tamamlandı",F183&lt;&gt;"İptal",F183&lt;&gt;"Gelmedi"),"Durumu seçin",IF(G183="",IF(H183="","","Paket kodu eksik"),IF(COUNTIF(Paketler!$A$8:$A$107,G183)&lt;&gt;1,"Paket yok / kod tekrarı",IF(COUNTIFS(Paketler!$A$8:$A$107,G183,Paketler!$B$8:$B$107,C183)&lt;&gt;1,"Müşteri kodu uyuşmuyor",IF(AND(ISNUMBER(H183),H183&gt;0,MOD(H183,1)=0),"","Seans: pozitif tam sayı")))))))</x:f>
      </x:c>
      <x:c r="K183" s="16" t="str">
        <x:f>IF(COUNTA(A183:H183)=0,"",IF(J183="",0,1))</x:f>
      </x:c>
      <x:c r="L183" s="18"/>
      <x:c r="M183" s="36" t="str">
        <x:f>IFERROR(IF(COUNTA(A183:H183,L183)=0,"",IF(AND(ISNUMBER(A183),ISNUMBER(B183),ISNUMBER(L183)),IF(OR(C183="",D183="",E183="",COUNTIFS('Kullanım'!$D$5:$D$24,SUBSTITUTE(SUBSTITUTE(SUBSTITUTE(E183,"~","~~"),"*","~*"),"?","~?"))&lt;&gt;1,AND(F183&lt;&gt;"Planlandı",F183&lt;&gt;"Tamamlandı",F183&lt;&gt;"İptal",F183&lt;&gt;"Gelmedi"),A183&lt;1,A183&gt;2958465,MOD(A183,1)&lt;&gt;0,B183&lt;0,B183&gt;=1,L183&lt;=0,MOD(L183,1)&lt;&gt;0,B183&lt;&gt;ROUND(B183*1440,0)/1440,ROUND(B183*1440,0)+L183&gt;=1440),"Kontrol gerekli",(ROUND(B183*1440,0)+L183)/1440),"Kontrol gerekli")),"Kontrol gerekli")</x:f>
      </x:c>
      <x:c r="N183" s="37" t="str">
        <x:f>IFERROR(IF(COUNTA(A183:H183,L183)=0,"",IF(NOT(ISNUMBER(M183)),"Kontrol gerekli",IF(F183="İptal","İptal",IF(COUNTIFS($A$8:$A$207,A183,$E$8:$E$207,SUBSTITUTE(SUBSTITUTE(SUBSTITUTE(E183,"~","~~"),"*","~*"),"?","~?"),$F$8:$F$207,"&lt;&gt;İptal",$M$8:$M$207,"Kontrol gerekli")&gt;0,"Kontrol gerekli",IF(COUNTIFS($A$8:$A$207,A183,$E$8:$E$207,SUBSTITUTE(SUBSTITUTE(SUBSTITUTE(E183,"~","~~"),"*","~*"),"?","~?"),$F$8:$F$207,"&lt;&gt;İptal",$B$8:$B$207,"&lt;"&amp;M183,$M$8:$M$207,"&gt;"&amp;B183)-1&gt;0,"Çakışma var","Çakışma yok"))))),"Kontrol gerekli")</x:f>
      </x:c>
    </x:row>
    <x:row r="184" ht="25" customHeight="1">
      <x:c r="A184" s="22"/>
      <x:c r="B184" s="24"/>
      <x:c r="C184" s="14"/>
      <x:c r="D184" s="14"/>
      <x:c r="E184" s="14"/>
      <x:c r="F184" s="14"/>
      <x:c r="G184" s="14"/>
      <x:c r="H184" s="18"/>
      <x:c r="I184" s="19" t="str">
        <x:f>IF(COUNTA(A184:H184)=0,"",IF(J184&lt;&gt;"","",IF(AND(F184="Tamamlandı",G184&lt;&gt;""),H184,0)))</x:f>
      </x:c>
      <x:c r="J184" s="16" t="str">
        <x:f>IF(COUNTA(A184:H184)=0,"",IF(OR(A184="",B184="",C184="",D184="",F184=""),"Eksik randevu bilgisi",IF(AND(F184&lt;&gt;"Planlandı",F184&lt;&gt;"Tamamlandı",F184&lt;&gt;"İptal",F184&lt;&gt;"Gelmedi"),"Durumu seçin",IF(G184="",IF(H184="","","Paket kodu eksik"),IF(COUNTIF(Paketler!$A$8:$A$107,G184)&lt;&gt;1,"Paket yok / kod tekrarı",IF(COUNTIFS(Paketler!$A$8:$A$107,G184,Paketler!$B$8:$B$107,C184)&lt;&gt;1,"Müşteri kodu uyuşmuyor",IF(AND(ISNUMBER(H184),H184&gt;0,MOD(H184,1)=0),"","Seans: pozitif tam sayı")))))))</x:f>
      </x:c>
      <x:c r="K184" s="16" t="str">
        <x:f>IF(COUNTA(A184:H184)=0,"",IF(J184="",0,1))</x:f>
      </x:c>
      <x:c r="L184" s="18"/>
      <x:c r="M184" s="36" t="str">
        <x:f>IFERROR(IF(COUNTA(A184:H184,L184)=0,"",IF(AND(ISNUMBER(A184),ISNUMBER(B184),ISNUMBER(L184)),IF(OR(C184="",D184="",E184="",COUNTIFS('Kullanım'!$D$5:$D$24,SUBSTITUTE(SUBSTITUTE(SUBSTITUTE(E184,"~","~~"),"*","~*"),"?","~?"))&lt;&gt;1,AND(F184&lt;&gt;"Planlandı",F184&lt;&gt;"Tamamlandı",F184&lt;&gt;"İptal",F184&lt;&gt;"Gelmedi"),A184&lt;1,A184&gt;2958465,MOD(A184,1)&lt;&gt;0,B184&lt;0,B184&gt;=1,L184&lt;=0,MOD(L184,1)&lt;&gt;0,B184&lt;&gt;ROUND(B184*1440,0)/1440,ROUND(B184*1440,0)+L184&gt;=1440),"Kontrol gerekli",(ROUND(B184*1440,0)+L184)/1440),"Kontrol gerekli")),"Kontrol gerekli")</x:f>
      </x:c>
      <x:c r="N184" s="37" t="str">
        <x:f>IFERROR(IF(COUNTA(A184:H184,L184)=0,"",IF(NOT(ISNUMBER(M184)),"Kontrol gerekli",IF(F184="İptal","İptal",IF(COUNTIFS($A$8:$A$207,A184,$E$8:$E$207,SUBSTITUTE(SUBSTITUTE(SUBSTITUTE(E184,"~","~~"),"*","~*"),"?","~?"),$F$8:$F$207,"&lt;&gt;İptal",$M$8:$M$207,"Kontrol gerekli")&gt;0,"Kontrol gerekli",IF(COUNTIFS($A$8:$A$207,A184,$E$8:$E$207,SUBSTITUTE(SUBSTITUTE(SUBSTITUTE(E184,"~","~~"),"*","~*"),"?","~?"),$F$8:$F$207,"&lt;&gt;İptal",$B$8:$B$207,"&lt;"&amp;M184,$M$8:$M$207,"&gt;"&amp;B184)-1&gt;0,"Çakışma var","Çakışma yok"))))),"Kontrol gerekli")</x:f>
      </x:c>
    </x:row>
    <x:row r="185" ht="25" customHeight="1">
      <x:c r="A185" s="22"/>
      <x:c r="B185" s="24"/>
      <x:c r="C185" s="14"/>
      <x:c r="D185" s="14"/>
      <x:c r="E185" s="14"/>
      <x:c r="F185" s="14"/>
      <x:c r="G185" s="14"/>
      <x:c r="H185" s="18"/>
      <x:c r="I185" s="19" t="str">
        <x:f>IF(COUNTA(A185:H185)=0,"",IF(J185&lt;&gt;"","",IF(AND(F185="Tamamlandı",G185&lt;&gt;""),H185,0)))</x:f>
      </x:c>
      <x:c r="J185" s="16" t="str">
        <x:f>IF(COUNTA(A185:H185)=0,"",IF(OR(A185="",B185="",C185="",D185="",F185=""),"Eksik randevu bilgisi",IF(AND(F185&lt;&gt;"Planlandı",F185&lt;&gt;"Tamamlandı",F185&lt;&gt;"İptal",F185&lt;&gt;"Gelmedi"),"Durumu seçin",IF(G185="",IF(H185="","","Paket kodu eksik"),IF(COUNTIF(Paketler!$A$8:$A$107,G185)&lt;&gt;1,"Paket yok / kod tekrarı",IF(COUNTIFS(Paketler!$A$8:$A$107,G185,Paketler!$B$8:$B$107,C185)&lt;&gt;1,"Müşteri kodu uyuşmuyor",IF(AND(ISNUMBER(H185),H185&gt;0,MOD(H185,1)=0),"","Seans: pozitif tam sayı")))))))</x:f>
      </x:c>
      <x:c r="K185" s="16" t="str">
        <x:f>IF(COUNTA(A185:H185)=0,"",IF(J185="",0,1))</x:f>
      </x:c>
      <x:c r="L185" s="18"/>
      <x:c r="M185" s="36" t="str">
        <x:f>IFERROR(IF(COUNTA(A185:H185,L185)=0,"",IF(AND(ISNUMBER(A185),ISNUMBER(B185),ISNUMBER(L185)),IF(OR(C185="",D185="",E185="",COUNTIFS('Kullanım'!$D$5:$D$24,SUBSTITUTE(SUBSTITUTE(SUBSTITUTE(E185,"~","~~"),"*","~*"),"?","~?"))&lt;&gt;1,AND(F185&lt;&gt;"Planlandı",F185&lt;&gt;"Tamamlandı",F185&lt;&gt;"İptal",F185&lt;&gt;"Gelmedi"),A185&lt;1,A185&gt;2958465,MOD(A185,1)&lt;&gt;0,B185&lt;0,B185&gt;=1,L185&lt;=0,MOD(L185,1)&lt;&gt;0,B185&lt;&gt;ROUND(B185*1440,0)/1440,ROUND(B185*1440,0)+L185&gt;=1440),"Kontrol gerekli",(ROUND(B185*1440,0)+L185)/1440),"Kontrol gerekli")),"Kontrol gerekli")</x:f>
      </x:c>
      <x:c r="N185" s="37" t="str">
        <x:f>IFERROR(IF(COUNTA(A185:H185,L185)=0,"",IF(NOT(ISNUMBER(M185)),"Kontrol gerekli",IF(F185="İptal","İptal",IF(COUNTIFS($A$8:$A$207,A185,$E$8:$E$207,SUBSTITUTE(SUBSTITUTE(SUBSTITUTE(E185,"~","~~"),"*","~*"),"?","~?"),$F$8:$F$207,"&lt;&gt;İptal",$M$8:$M$207,"Kontrol gerekli")&gt;0,"Kontrol gerekli",IF(COUNTIFS($A$8:$A$207,A185,$E$8:$E$207,SUBSTITUTE(SUBSTITUTE(SUBSTITUTE(E185,"~","~~"),"*","~*"),"?","~?"),$F$8:$F$207,"&lt;&gt;İptal",$B$8:$B$207,"&lt;"&amp;M185,$M$8:$M$207,"&gt;"&amp;B185)-1&gt;0,"Çakışma var","Çakışma yok"))))),"Kontrol gerekli")</x:f>
      </x:c>
    </x:row>
    <x:row r="186" ht="25" customHeight="1">
      <x:c r="A186" s="22"/>
      <x:c r="B186" s="24"/>
      <x:c r="C186" s="14"/>
      <x:c r="D186" s="14"/>
      <x:c r="E186" s="14"/>
      <x:c r="F186" s="14"/>
      <x:c r="G186" s="14"/>
      <x:c r="H186" s="18"/>
      <x:c r="I186" s="19" t="str">
        <x:f>IF(COUNTA(A186:H186)=0,"",IF(J186&lt;&gt;"","",IF(AND(F186="Tamamlandı",G186&lt;&gt;""),H186,0)))</x:f>
      </x:c>
      <x:c r="J186" s="16" t="str">
        <x:f>IF(COUNTA(A186:H186)=0,"",IF(OR(A186="",B186="",C186="",D186="",F186=""),"Eksik randevu bilgisi",IF(AND(F186&lt;&gt;"Planlandı",F186&lt;&gt;"Tamamlandı",F186&lt;&gt;"İptal",F186&lt;&gt;"Gelmedi"),"Durumu seçin",IF(G186="",IF(H186="","","Paket kodu eksik"),IF(COUNTIF(Paketler!$A$8:$A$107,G186)&lt;&gt;1,"Paket yok / kod tekrarı",IF(COUNTIFS(Paketler!$A$8:$A$107,G186,Paketler!$B$8:$B$107,C186)&lt;&gt;1,"Müşteri kodu uyuşmuyor",IF(AND(ISNUMBER(H186),H186&gt;0,MOD(H186,1)=0),"","Seans: pozitif tam sayı")))))))</x:f>
      </x:c>
      <x:c r="K186" s="16" t="str">
        <x:f>IF(COUNTA(A186:H186)=0,"",IF(J186="",0,1))</x:f>
      </x:c>
      <x:c r="L186" s="18"/>
      <x:c r="M186" s="36" t="str">
        <x:f>IFERROR(IF(COUNTA(A186:H186,L186)=0,"",IF(AND(ISNUMBER(A186),ISNUMBER(B186),ISNUMBER(L186)),IF(OR(C186="",D186="",E186="",COUNTIFS('Kullanım'!$D$5:$D$24,SUBSTITUTE(SUBSTITUTE(SUBSTITUTE(E186,"~","~~"),"*","~*"),"?","~?"))&lt;&gt;1,AND(F186&lt;&gt;"Planlandı",F186&lt;&gt;"Tamamlandı",F186&lt;&gt;"İptal",F186&lt;&gt;"Gelmedi"),A186&lt;1,A186&gt;2958465,MOD(A186,1)&lt;&gt;0,B186&lt;0,B186&gt;=1,L186&lt;=0,MOD(L186,1)&lt;&gt;0,B186&lt;&gt;ROUND(B186*1440,0)/1440,ROUND(B186*1440,0)+L186&gt;=1440),"Kontrol gerekli",(ROUND(B186*1440,0)+L186)/1440),"Kontrol gerekli")),"Kontrol gerekli")</x:f>
      </x:c>
      <x:c r="N186" s="37" t="str">
        <x:f>IFERROR(IF(COUNTA(A186:H186,L186)=0,"",IF(NOT(ISNUMBER(M186)),"Kontrol gerekli",IF(F186="İptal","İptal",IF(COUNTIFS($A$8:$A$207,A186,$E$8:$E$207,SUBSTITUTE(SUBSTITUTE(SUBSTITUTE(E186,"~","~~"),"*","~*"),"?","~?"),$F$8:$F$207,"&lt;&gt;İptal",$M$8:$M$207,"Kontrol gerekli")&gt;0,"Kontrol gerekli",IF(COUNTIFS($A$8:$A$207,A186,$E$8:$E$207,SUBSTITUTE(SUBSTITUTE(SUBSTITUTE(E186,"~","~~"),"*","~*"),"?","~?"),$F$8:$F$207,"&lt;&gt;İptal",$B$8:$B$207,"&lt;"&amp;M186,$M$8:$M$207,"&gt;"&amp;B186)-1&gt;0,"Çakışma var","Çakışma yok"))))),"Kontrol gerekli")</x:f>
      </x:c>
    </x:row>
    <x:row r="187" ht="25" customHeight="1">
      <x:c r="A187" s="22"/>
      <x:c r="B187" s="24"/>
      <x:c r="C187" s="14"/>
      <x:c r="D187" s="14"/>
      <x:c r="E187" s="14"/>
      <x:c r="F187" s="14"/>
      <x:c r="G187" s="14"/>
      <x:c r="H187" s="18"/>
      <x:c r="I187" s="19" t="str">
        <x:f>IF(COUNTA(A187:H187)=0,"",IF(J187&lt;&gt;"","",IF(AND(F187="Tamamlandı",G187&lt;&gt;""),H187,0)))</x:f>
      </x:c>
      <x:c r="J187" s="16" t="str">
        <x:f>IF(COUNTA(A187:H187)=0,"",IF(OR(A187="",B187="",C187="",D187="",F187=""),"Eksik randevu bilgisi",IF(AND(F187&lt;&gt;"Planlandı",F187&lt;&gt;"Tamamlandı",F187&lt;&gt;"İptal",F187&lt;&gt;"Gelmedi"),"Durumu seçin",IF(G187="",IF(H187="","","Paket kodu eksik"),IF(COUNTIF(Paketler!$A$8:$A$107,G187)&lt;&gt;1,"Paket yok / kod tekrarı",IF(COUNTIFS(Paketler!$A$8:$A$107,G187,Paketler!$B$8:$B$107,C187)&lt;&gt;1,"Müşteri kodu uyuşmuyor",IF(AND(ISNUMBER(H187),H187&gt;0,MOD(H187,1)=0),"","Seans: pozitif tam sayı")))))))</x:f>
      </x:c>
      <x:c r="K187" s="16" t="str">
        <x:f>IF(COUNTA(A187:H187)=0,"",IF(J187="",0,1))</x:f>
      </x:c>
      <x:c r="L187" s="18"/>
      <x:c r="M187" s="36" t="str">
        <x:f>IFERROR(IF(COUNTA(A187:H187,L187)=0,"",IF(AND(ISNUMBER(A187),ISNUMBER(B187),ISNUMBER(L187)),IF(OR(C187="",D187="",E187="",COUNTIFS('Kullanım'!$D$5:$D$24,SUBSTITUTE(SUBSTITUTE(SUBSTITUTE(E187,"~","~~"),"*","~*"),"?","~?"))&lt;&gt;1,AND(F187&lt;&gt;"Planlandı",F187&lt;&gt;"Tamamlandı",F187&lt;&gt;"İptal",F187&lt;&gt;"Gelmedi"),A187&lt;1,A187&gt;2958465,MOD(A187,1)&lt;&gt;0,B187&lt;0,B187&gt;=1,L187&lt;=0,MOD(L187,1)&lt;&gt;0,B187&lt;&gt;ROUND(B187*1440,0)/1440,ROUND(B187*1440,0)+L187&gt;=1440),"Kontrol gerekli",(ROUND(B187*1440,0)+L187)/1440),"Kontrol gerekli")),"Kontrol gerekli")</x:f>
      </x:c>
      <x:c r="N187" s="37" t="str">
        <x:f>IFERROR(IF(COUNTA(A187:H187,L187)=0,"",IF(NOT(ISNUMBER(M187)),"Kontrol gerekli",IF(F187="İptal","İptal",IF(COUNTIFS($A$8:$A$207,A187,$E$8:$E$207,SUBSTITUTE(SUBSTITUTE(SUBSTITUTE(E187,"~","~~"),"*","~*"),"?","~?"),$F$8:$F$207,"&lt;&gt;İptal",$M$8:$M$207,"Kontrol gerekli")&gt;0,"Kontrol gerekli",IF(COUNTIFS($A$8:$A$207,A187,$E$8:$E$207,SUBSTITUTE(SUBSTITUTE(SUBSTITUTE(E187,"~","~~"),"*","~*"),"?","~?"),$F$8:$F$207,"&lt;&gt;İptal",$B$8:$B$207,"&lt;"&amp;M187,$M$8:$M$207,"&gt;"&amp;B187)-1&gt;0,"Çakışma var","Çakışma yok"))))),"Kontrol gerekli")</x:f>
      </x:c>
    </x:row>
    <x:row r="188" ht="25" customHeight="1">
      <x:c r="A188" s="22"/>
      <x:c r="B188" s="24"/>
      <x:c r="C188" s="14"/>
      <x:c r="D188" s="14"/>
      <x:c r="E188" s="14"/>
      <x:c r="F188" s="14"/>
      <x:c r="G188" s="14"/>
      <x:c r="H188" s="18"/>
      <x:c r="I188" s="19" t="str">
        <x:f>IF(COUNTA(A188:H188)=0,"",IF(J188&lt;&gt;"","",IF(AND(F188="Tamamlandı",G188&lt;&gt;""),H188,0)))</x:f>
      </x:c>
      <x:c r="J188" s="16" t="str">
        <x:f>IF(COUNTA(A188:H188)=0,"",IF(OR(A188="",B188="",C188="",D188="",F188=""),"Eksik randevu bilgisi",IF(AND(F188&lt;&gt;"Planlandı",F188&lt;&gt;"Tamamlandı",F188&lt;&gt;"İptal",F188&lt;&gt;"Gelmedi"),"Durumu seçin",IF(G188="",IF(H188="","","Paket kodu eksik"),IF(COUNTIF(Paketler!$A$8:$A$107,G188)&lt;&gt;1,"Paket yok / kod tekrarı",IF(COUNTIFS(Paketler!$A$8:$A$107,G188,Paketler!$B$8:$B$107,C188)&lt;&gt;1,"Müşteri kodu uyuşmuyor",IF(AND(ISNUMBER(H188),H188&gt;0,MOD(H188,1)=0),"","Seans: pozitif tam sayı")))))))</x:f>
      </x:c>
      <x:c r="K188" s="16" t="str">
        <x:f>IF(COUNTA(A188:H188)=0,"",IF(J188="",0,1))</x:f>
      </x:c>
      <x:c r="L188" s="18"/>
      <x:c r="M188" s="36" t="str">
        <x:f>IFERROR(IF(COUNTA(A188:H188,L188)=0,"",IF(AND(ISNUMBER(A188),ISNUMBER(B188),ISNUMBER(L188)),IF(OR(C188="",D188="",E188="",COUNTIFS('Kullanım'!$D$5:$D$24,SUBSTITUTE(SUBSTITUTE(SUBSTITUTE(E188,"~","~~"),"*","~*"),"?","~?"))&lt;&gt;1,AND(F188&lt;&gt;"Planlandı",F188&lt;&gt;"Tamamlandı",F188&lt;&gt;"İptal",F188&lt;&gt;"Gelmedi"),A188&lt;1,A188&gt;2958465,MOD(A188,1)&lt;&gt;0,B188&lt;0,B188&gt;=1,L188&lt;=0,MOD(L188,1)&lt;&gt;0,B188&lt;&gt;ROUND(B188*1440,0)/1440,ROUND(B188*1440,0)+L188&gt;=1440),"Kontrol gerekli",(ROUND(B188*1440,0)+L188)/1440),"Kontrol gerekli")),"Kontrol gerekli")</x:f>
      </x:c>
      <x:c r="N188" s="37" t="str">
        <x:f>IFERROR(IF(COUNTA(A188:H188,L188)=0,"",IF(NOT(ISNUMBER(M188)),"Kontrol gerekli",IF(F188="İptal","İptal",IF(COUNTIFS($A$8:$A$207,A188,$E$8:$E$207,SUBSTITUTE(SUBSTITUTE(SUBSTITUTE(E188,"~","~~"),"*","~*"),"?","~?"),$F$8:$F$207,"&lt;&gt;İptal",$M$8:$M$207,"Kontrol gerekli")&gt;0,"Kontrol gerekli",IF(COUNTIFS($A$8:$A$207,A188,$E$8:$E$207,SUBSTITUTE(SUBSTITUTE(SUBSTITUTE(E188,"~","~~"),"*","~*"),"?","~?"),$F$8:$F$207,"&lt;&gt;İptal",$B$8:$B$207,"&lt;"&amp;M188,$M$8:$M$207,"&gt;"&amp;B188)-1&gt;0,"Çakışma var","Çakışma yok"))))),"Kontrol gerekli")</x:f>
      </x:c>
    </x:row>
    <x:row r="189" ht="25" customHeight="1">
      <x:c r="A189" s="22"/>
      <x:c r="B189" s="24"/>
      <x:c r="C189" s="14"/>
      <x:c r="D189" s="14"/>
      <x:c r="E189" s="14"/>
      <x:c r="F189" s="14"/>
      <x:c r="G189" s="14"/>
      <x:c r="H189" s="18"/>
      <x:c r="I189" s="19" t="str">
        <x:f>IF(COUNTA(A189:H189)=0,"",IF(J189&lt;&gt;"","",IF(AND(F189="Tamamlandı",G189&lt;&gt;""),H189,0)))</x:f>
      </x:c>
      <x:c r="J189" s="16" t="str">
        <x:f>IF(COUNTA(A189:H189)=0,"",IF(OR(A189="",B189="",C189="",D189="",F189=""),"Eksik randevu bilgisi",IF(AND(F189&lt;&gt;"Planlandı",F189&lt;&gt;"Tamamlandı",F189&lt;&gt;"İptal",F189&lt;&gt;"Gelmedi"),"Durumu seçin",IF(G189="",IF(H189="","","Paket kodu eksik"),IF(COUNTIF(Paketler!$A$8:$A$107,G189)&lt;&gt;1,"Paket yok / kod tekrarı",IF(COUNTIFS(Paketler!$A$8:$A$107,G189,Paketler!$B$8:$B$107,C189)&lt;&gt;1,"Müşteri kodu uyuşmuyor",IF(AND(ISNUMBER(H189),H189&gt;0,MOD(H189,1)=0),"","Seans: pozitif tam sayı")))))))</x:f>
      </x:c>
      <x:c r="K189" s="16" t="str">
        <x:f>IF(COUNTA(A189:H189)=0,"",IF(J189="",0,1))</x:f>
      </x:c>
      <x:c r="L189" s="18"/>
      <x:c r="M189" s="36" t="str">
        <x:f>IFERROR(IF(COUNTA(A189:H189,L189)=0,"",IF(AND(ISNUMBER(A189),ISNUMBER(B189),ISNUMBER(L189)),IF(OR(C189="",D189="",E189="",COUNTIFS('Kullanım'!$D$5:$D$24,SUBSTITUTE(SUBSTITUTE(SUBSTITUTE(E189,"~","~~"),"*","~*"),"?","~?"))&lt;&gt;1,AND(F189&lt;&gt;"Planlandı",F189&lt;&gt;"Tamamlandı",F189&lt;&gt;"İptal",F189&lt;&gt;"Gelmedi"),A189&lt;1,A189&gt;2958465,MOD(A189,1)&lt;&gt;0,B189&lt;0,B189&gt;=1,L189&lt;=0,MOD(L189,1)&lt;&gt;0,B189&lt;&gt;ROUND(B189*1440,0)/1440,ROUND(B189*1440,0)+L189&gt;=1440),"Kontrol gerekli",(ROUND(B189*1440,0)+L189)/1440),"Kontrol gerekli")),"Kontrol gerekli")</x:f>
      </x:c>
      <x:c r="N189" s="37" t="str">
        <x:f>IFERROR(IF(COUNTA(A189:H189,L189)=0,"",IF(NOT(ISNUMBER(M189)),"Kontrol gerekli",IF(F189="İptal","İptal",IF(COUNTIFS($A$8:$A$207,A189,$E$8:$E$207,SUBSTITUTE(SUBSTITUTE(SUBSTITUTE(E189,"~","~~"),"*","~*"),"?","~?"),$F$8:$F$207,"&lt;&gt;İptal",$M$8:$M$207,"Kontrol gerekli")&gt;0,"Kontrol gerekli",IF(COUNTIFS($A$8:$A$207,A189,$E$8:$E$207,SUBSTITUTE(SUBSTITUTE(SUBSTITUTE(E189,"~","~~"),"*","~*"),"?","~?"),$F$8:$F$207,"&lt;&gt;İptal",$B$8:$B$207,"&lt;"&amp;M189,$M$8:$M$207,"&gt;"&amp;B189)-1&gt;0,"Çakışma var","Çakışma yok"))))),"Kontrol gerekli")</x:f>
      </x:c>
    </x:row>
    <x:row r="190" ht="25" customHeight="1">
      <x:c r="A190" s="22"/>
      <x:c r="B190" s="24"/>
      <x:c r="C190" s="14"/>
      <x:c r="D190" s="14"/>
      <x:c r="E190" s="14"/>
      <x:c r="F190" s="14"/>
      <x:c r="G190" s="14"/>
      <x:c r="H190" s="18"/>
      <x:c r="I190" s="19" t="str">
        <x:f>IF(COUNTA(A190:H190)=0,"",IF(J190&lt;&gt;"","",IF(AND(F190="Tamamlandı",G190&lt;&gt;""),H190,0)))</x:f>
      </x:c>
      <x:c r="J190" s="16" t="str">
        <x:f>IF(COUNTA(A190:H190)=0,"",IF(OR(A190="",B190="",C190="",D190="",F190=""),"Eksik randevu bilgisi",IF(AND(F190&lt;&gt;"Planlandı",F190&lt;&gt;"Tamamlandı",F190&lt;&gt;"İptal",F190&lt;&gt;"Gelmedi"),"Durumu seçin",IF(G190="",IF(H190="","","Paket kodu eksik"),IF(COUNTIF(Paketler!$A$8:$A$107,G190)&lt;&gt;1,"Paket yok / kod tekrarı",IF(COUNTIFS(Paketler!$A$8:$A$107,G190,Paketler!$B$8:$B$107,C190)&lt;&gt;1,"Müşteri kodu uyuşmuyor",IF(AND(ISNUMBER(H190),H190&gt;0,MOD(H190,1)=0),"","Seans: pozitif tam sayı")))))))</x:f>
      </x:c>
      <x:c r="K190" s="16" t="str">
        <x:f>IF(COUNTA(A190:H190)=0,"",IF(J190="",0,1))</x:f>
      </x:c>
      <x:c r="L190" s="18"/>
      <x:c r="M190" s="36" t="str">
        <x:f>IFERROR(IF(COUNTA(A190:H190,L190)=0,"",IF(AND(ISNUMBER(A190),ISNUMBER(B190),ISNUMBER(L190)),IF(OR(C190="",D190="",E190="",COUNTIFS('Kullanım'!$D$5:$D$24,SUBSTITUTE(SUBSTITUTE(SUBSTITUTE(E190,"~","~~"),"*","~*"),"?","~?"))&lt;&gt;1,AND(F190&lt;&gt;"Planlandı",F190&lt;&gt;"Tamamlandı",F190&lt;&gt;"İptal",F190&lt;&gt;"Gelmedi"),A190&lt;1,A190&gt;2958465,MOD(A190,1)&lt;&gt;0,B190&lt;0,B190&gt;=1,L190&lt;=0,MOD(L190,1)&lt;&gt;0,B190&lt;&gt;ROUND(B190*1440,0)/1440,ROUND(B190*1440,0)+L190&gt;=1440),"Kontrol gerekli",(ROUND(B190*1440,0)+L190)/1440),"Kontrol gerekli")),"Kontrol gerekli")</x:f>
      </x:c>
      <x:c r="N190" s="37" t="str">
        <x:f>IFERROR(IF(COUNTA(A190:H190,L190)=0,"",IF(NOT(ISNUMBER(M190)),"Kontrol gerekli",IF(F190="İptal","İptal",IF(COUNTIFS($A$8:$A$207,A190,$E$8:$E$207,SUBSTITUTE(SUBSTITUTE(SUBSTITUTE(E190,"~","~~"),"*","~*"),"?","~?"),$F$8:$F$207,"&lt;&gt;İptal",$M$8:$M$207,"Kontrol gerekli")&gt;0,"Kontrol gerekli",IF(COUNTIFS($A$8:$A$207,A190,$E$8:$E$207,SUBSTITUTE(SUBSTITUTE(SUBSTITUTE(E190,"~","~~"),"*","~*"),"?","~?"),$F$8:$F$207,"&lt;&gt;İptal",$B$8:$B$207,"&lt;"&amp;M190,$M$8:$M$207,"&gt;"&amp;B190)-1&gt;0,"Çakışma var","Çakışma yok"))))),"Kontrol gerekli")</x:f>
      </x:c>
    </x:row>
    <x:row r="191" ht="25" customHeight="1">
      <x:c r="A191" s="22"/>
      <x:c r="B191" s="24"/>
      <x:c r="C191" s="14"/>
      <x:c r="D191" s="14"/>
      <x:c r="E191" s="14"/>
      <x:c r="F191" s="14"/>
      <x:c r="G191" s="14"/>
      <x:c r="H191" s="18"/>
      <x:c r="I191" s="19" t="str">
        <x:f>IF(COUNTA(A191:H191)=0,"",IF(J191&lt;&gt;"","",IF(AND(F191="Tamamlandı",G191&lt;&gt;""),H191,0)))</x:f>
      </x:c>
      <x:c r="J191" s="16" t="str">
        <x:f>IF(COUNTA(A191:H191)=0,"",IF(OR(A191="",B191="",C191="",D191="",F191=""),"Eksik randevu bilgisi",IF(AND(F191&lt;&gt;"Planlandı",F191&lt;&gt;"Tamamlandı",F191&lt;&gt;"İptal",F191&lt;&gt;"Gelmedi"),"Durumu seçin",IF(G191="",IF(H191="","","Paket kodu eksik"),IF(COUNTIF(Paketler!$A$8:$A$107,G191)&lt;&gt;1,"Paket yok / kod tekrarı",IF(COUNTIFS(Paketler!$A$8:$A$107,G191,Paketler!$B$8:$B$107,C191)&lt;&gt;1,"Müşteri kodu uyuşmuyor",IF(AND(ISNUMBER(H191),H191&gt;0,MOD(H191,1)=0),"","Seans: pozitif tam sayı")))))))</x:f>
      </x:c>
      <x:c r="K191" s="16" t="str">
        <x:f>IF(COUNTA(A191:H191)=0,"",IF(J191="",0,1))</x:f>
      </x:c>
      <x:c r="L191" s="18"/>
      <x:c r="M191" s="36" t="str">
        <x:f>IFERROR(IF(COUNTA(A191:H191,L191)=0,"",IF(AND(ISNUMBER(A191),ISNUMBER(B191),ISNUMBER(L191)),IF(OR(C191="",D191="",E191="",COUNTIFS('Kullanım'!$D$5:$D$24,SUBSTITUTE(SUBSTITUTE(SUBSTITUTE(E191,"~","~~"),"*","~*"),"?","~?"))&lt;&gt;1,AND(F191&lt;&gt;"Planlandı",F191&lt;&gt;"Tamamlandı",F191&lt;&gt;"İptal",F191&lt;&gt;"Gelmedi"),A191&lt;1,A191&gt;2958465,MOD(A191,1)&lt;&gt;0,B191&lt;0,B191&gt;=1,L191&lt;=0,MOD(L191,1)&lt;&gt;0,B191&lt;&gt;ROUND(B191*1440,0)/1440,ROUND(B191*1440,0)+L191&gt;=1440),"Kontrol gerekli",(ROUND(B191*1440,0)+L191)/1440),"Kontrol gerekli")),"Kontrol gerekli")</x:f>
      </x:c>
      <x:c r="N191" s="37" t="str">
        <x:f>IFERROR(IF(COUNTA(A191:H191,L191)=0,"",IF(NOT(ISNUMBER(M191)),"Kontrol gerekli",IF(F191="İptal","İptal",IF(COUNTIFS($A$8:$A$207,A191,$E$8:$E$207,SUBSTITUTE(SUBSTITUTE(SUBSTITUTE(E191,"~","~~"),"*","~*"),"?","~?"),$F$8:$F$207,"&lt;&gt;İptal",$M$8:$M$207,"Kontrol gerekli")&gt;0,"Kontrol gerekli",IF(COUNTIFS($A$8:$A$207,A191,$E$8:$E$207,SUBSTITUTE(SUBSTITUTE(SUBSTITUTE(E191,"~","~~"),"*","~*"),"?","~?"),$F$8:$F$207,"&lt;&gt;İptal",$B$8:$B$207,"&lt;"&amp;M191,$M$8:$M$207,"&gt;"&amp;B191)-1&gt;0,"Çakışma var","Çakışma yok"))))),"Kontrol gerekli")</x:f>
      </x:c>
    </x:row>
    <x:row r="192" ht="25" customHeight="1">
      <x:c r="A192" s="22"/>
      <x:c r="B192" s="24"/>
      <x:c r="C192" s="14"/>
      <x:c r="D192" s="14"/>
      <x:c r="E192" s="14"/>
      <x:c r="F192" s="14"/>
      <x:c r="G192" s="14"/>
      <x:c r="H192" s="18"/>
      <x:c r="I192" s="19" t="str">
        <x:f>IF(COUNTA(A192:H192)=0,"",IF(J192&lt;&gt;"","",IF(AND(F192="Tamamlandı",G192&lt;&gt;""),H192,0)))</x:f>
      </x:c>
      <x:c r="J192" s="16" t="str">
        <x:f>IF(COUNTA(A192:H192)=0,"",IF(OR(A192="",B192="",C192="",D192="",F192=""),"Eksik randevu bilgisi",IF(AND(F192&lt;&gt;"Planlandı",F192&lt;&gt;"Tamamlandı",F192&lt;&gt;"İptal",F192&lt;&gt;"Gelmedi"),"Durumu seçin",IF(G192="",IF(H192="","","Paket kodu eksik"),IF(COUNTIF(Paketler!$A$8:$A$107,G192)&lt;&gt;1,"Paket yok / kod tekrarı",IF(COUNTIFS(Paketler!$A$8:$A$107,G192,Paketler!$B$8:$B$107,C192)&lt;&gt;1,"Müşteri kodu uyuşmuyor",IF(AND(ISNUMBER(H192),H192&gt;0,MOD(H192,1)=0),"","Seans: pozitif tam sayı")))))))</x:f>
      </x:c>
      <x:c r="K192" s="16" t="str">
        <x:f>IF(COUNTA(A192:H192)=0,"",IF(J192="",0,1))</x:f>
      </x:c>
      <x:c r="L192" s="18"/>
      <x:c r="M192" s="36" t="str">
        <x:f>IFERROR(IF(COUNTA(A192:H192,L192)=0,"",IF(AND(ISNUMBER(A192),ISNUMBER(B192),ISNUMBER(L192)),IF(OR(C192="",D192="",E192="",COUNTIFS('Kullanım'!$D$5:$D$24,SUBSTITUTE(SUBSTITUTE(SUBSTITUTE(E192,"~","~~"),"*","~*"),"?","~?"))&lt;&gt;1,AND(F192&lt;&gt;"Planlandı",F192&lt;&gt;"Tamamlandı",F192&lt;&gt;"İptal",F192&lt;&gt;"Gelmedi"),A192&lt;1,A192&gt;2958465,MOD(A192,1)&lt;&gt;0,B192&lt;0,B192&gt;=1,L192&lt;=0,MOD(L192,1)&lt;&gt;0,B192&lt;&gt;ROUND(B192*1440,0)/1440,ROUND(B192*1440,0)+L192&gt;=1440),"Kontrol gerekli",(ROUND(B192*1440,0)+L192)/1440),"Kontrol gerekli")),"Kontrol gerekli")</x:f>
      </x:c>
      <x:c r="N192" s="37" t="str">
        <x:f>IFERROR(IF(COUNTA(A192:H192,L192)=0,"",IF(NOT(ISNUMBER(M192)),"Kontrol gerekli",IF(F192="İptal","İptal",IF(COUNTIFS($A$8:$A$207,A192,$E$8:$E$207,SUBSTITUTE(SUBSTITUTE(SUBSTITUTE(E192,"~","~~"),"*","~*"),"?","~?"),$F$8:$F$207,"&lt;&gt;İptal",$M$8:$M$207,"Kontrol gerekli")&gt;0,"Kontrol gerekli",IF(COUNTIFS($A$8:$A$207,A192,$E$8:$E$207,SUBSTITUTE(SUBSTITUTE(SUBSTITUTE(E192,"~","~~"),"*","~*"),"?","~?"),$F$8:$F$207,"&lt;&gt;İptal",$B$8:$B$207,"&lt;"&amp;M192,$M$8:$M$207,"&gt;"&amp;B192)-1&gt;0,"Çakışma var","Çakışma yok"))))),"Kontrol gerekli")</x:f>
      </x:c>
    </x:row>
    <x:row r="193" ht="25" customHeight="1">
      <x:c r="A193" s="22"/>
      <x:c r="B193" s="24"/>
      <x:c r="C193" s="14"/>
      <x:c r="D193" s="14"/>
      <x:c r="E193" s="14"/>
      <x:c r="F193" s="14"/>
      <x:c r="G193" s="14"/>
      <x:c r="H193" s="18"/>
      <x:c r="I193" s="19" t="str">
        <x:f>IF(COUNTA(A193:H193)=0,"",IF(J193&lt;&gt;"","",IF(AND(F193="Tamamlandı",G193&lt;&gt;""),H193,0)))</x:f>
      </x:c>
      <x:c r="J193" s="16" t="str">
        <x:f>IF(COUNTA(A193:H193)=0,"",IF(OR(A193="",B193="",C193="",D193="",F193=""),"Eksik randevu bilgisi",IF(AND(F193&lt;&gt;"Planlandı",F193&lt;&gt;"Tamamlandı",F193&lt;&gt;"İptal",F193&lt;&gt;"Gelmedi"),"Durumu seçin",IF(G193="",IF(H193="","","Paket kodu eksik"),IF(COUNTIF(Paketler!$A$8:$A$107,G193)&lt;&gt;1,"Paket yok / kod tekrarı",IF(COUNTIFS(Paketler!$A$8:$A$107,G193,Paketler!$B$8:$B$107,C193)&lt;&gt;1,"Müşteri kodu uyuşmuyor",IF(AND(ISNUMBER(H193),H193&gt;0,MOD(H193,1)=0),"","Seans: pozitif tam sayı")))))))</x:f>
      </x:c>
      <x:c r="K193" s="16" t="str">
        <x:f>IF(COUNTA(A193:H193)=0,"",IF(J193="",0,1))</x:f>
      </x:c>
      <x:c r="L193" s="18"/>
      <x:c r="M193" s="36" t="str">
        <x:f>IFERROR(IF(COUNTA(A193:H193,L193)=0,"",IF(AND(ISNUMBER(A193),ISNUMBER(B193),ISNUMBER(L193)),IF(OR(C193="",D193="",E193="",COUNTIFS('Kullanım'!$D$5:$D$24,SUBSTITUTE(SUBSTITUTE(SUBSTITUTE(E193,"~","~~"),"*","~*"),"?","~?"))&lt;&gt;1,AND(F193&lt;&gt;"Planlandı",F193&lt;&gt;"Tamamlandı",F193&lt;&gt;"İptal",F193&lt;&gt;"Gelmedi"),A193&lt;1,A193&gt;2958465,MOD(A193,1)&lt;&gt;0,B193&lt;0,B193&gt;=1,L193&lt;=0,MOD(L193,1)&lt;&gt;0,B193&lt;&gt;ROUND(B193*1440,0)/1440,ROUND(B193*1440,0)+L193&gt;=1440),"Kontrol gerekli",(ROUND(B193*1440,0)+L193)/1440),"Kontrol gerekli")),"Kontrol gerekli")</x:f>
      </x:c>
      <x:c r="N193" s="37" t="str">
        <x:f>IFERROR(IF(COUNTA(A193:H193,L193)=0,"",IF(NOT(ISNUMBER(M193)),"Kontrol gerekli",IF(F193="İptal","İptal",IF(COUNTIFS($A$8:$A$207,A193,$E$8:$E$207,SUBSTITUTE(SUBSTITUTE(SUBSTITUTE(E193,"~","~~"),"*","~*"),"?","~?"),$F$8:$F$207,"&lt;&gt;İptal",$M$8:$M$207,"Kontrol gerekli")&gt;0,"Kontrol gerekli",IF(COUNTIFS($A$8:$A$207,A193,$E$8:$E$207,SUBSTITUTE(SUBSTITUTE(SUBSTITUTE(E193,"~","~~"),"*","~*"),"?","~?"),$F$8:$F$207,"&lt;&gt;İptal",$B$8:$B$207,"&lt;"&amp;M193,$M$8:$M$207,"&gt;"&amp;B193)-1&gt;0,"Çakışma var","Çakışma yok"))))),"Kontrol gerekli")</x:f>
      </x:c>
    </x:row>
    <x:row r="194" ht="25" customHeight="1">
      <x:c r="A194" s="22"/>
      <x:c r="B194" s="24"/>
      <x:c r="C194" s="14"/>
      <x:c r="D194" s="14"/>
      <x:c r="E194" s="14"/>
      <x:c r="F194" s="14"/>
      <x:c r="G194" s="14"/>
      <x:c r="H194" s="18"/>
      <x:c r="I194" s="19" t="str">
        <x:f>IF(COUNTA(A194:H194)=0,"",IF(J194&lt;&gt;"","",IF(AND(F194="Tamamlandı",G194&lt;&gt;""),H194,0)))</x:f>
      </x:c>
      <x:c r="J194" s="16" t="str">
        <x:f>IF(COUNTA(A194:H194)=0,"",IF(OR(A194="",B194="",C194="",D194="",F194=""),"Eksik randevu bilgisi",IF(AND(F194&lt;&gt;"Planlandı",F194&lt;&gt;"Tamamlandı",F194&lt;&gt;"İptal",F194&lt;&gt;"Gelmedi"),"Durumu seçin",IF(G194="",IF(H194="","","Paket kodu eksik"),IF(COUNTIF(Paketler!$A$8:$A$107,G194)&lt;&gt;1,"Paket yok / kod tekrarı",IF(COUNTIFS(Paketler!$A$8:$A$107,G194,Paketler!$B$8:$B$107,C194)&lt;&gt;1,"Müşteri kodu uyuşmuyor",IF(AND(ISNUMBER(H194),H194&gt;0,MOD(H194,1)=0),"","Seans: pozitif tam sayı")))))))</x:f>
      </x:c>
      <x:c r="K194" s="16" t="str">
        <x:f>IF(COUNTA(A194:H194)=0,"",IF(J194="",0,1))</x:f>
      </x:c>
      <x:c r="L194" s="18"/>
      <x:c r="M194" s="36" t="str">
        <x:f>IFERROR(IF(COUNTA(A194:H194,L194)=0,"",IF(AND(ISNUMBER(A194),ISNUMBER(B194),ISNUMBER(L194)),IF(OR(C194="",D194="",E194="",COUNTIFS('Kullanım'!$D$5:$D$24,SUBSTITUTE(SUBSTITUTE(SUBSTITUTE(E194,"~","~~"),"*","~*"),"?","~?"))&lt;&gt;1,AND(F194&lt;&gt;"Planlandı",F194&lt;&gt;"Tamamlandı",F194&lt;&gt;"İptal",F194&lt;&gt;"Gelmedi"),A194&lt;1,A194&gt;2958465,MOD(A194,1)&lt;&gt;0,B194&lt;0,B194&gt;=1,L194&lt;=0,MOD(L194,1)&lt;&gt;0,B194&lt;&gt;ROUND(B194*1440,0)/1440,ROUND(B194*1440,0)+L194&gt;=1440),"Kontrol gerekli",(ROUND(B194*1440,0)+L194)/1440),"Kontrol gerekli")),"Kontrol gerekli")</x:f>
      </x:c>
      <x:c r="N194" s="37" t="str">
        <x:f>IFERROR(IF(COUNTA(A194:H194,L194)=0,"",IF(NOT(ISNUMBER(M194)),"Kontrol gerekli",IF(F194="İptal","İptal",IF(COUNTIFS($A$8:$A$207,A194,$E$8:$E$207,SUBSTITUTE(SUBSTITUTE(SUBSTITUTE(E194,"~","~~"),"*","~*"),"?","~?"),$F$8:$F$207,"&lt;&gt;İptal",$M$8:$M$207,"Kontrol gerekli")&gt;0,"Kontrol gerekli",IF(COUNTIFS($A$8:$A$207,A194,$E$8:$E$207,SUBSTITUTE(SUBSTITUTE(SUBSTITUTE(E194,"~","~~"),"*","~*"),"?","~?"),$F$8:$F$207,"&lt;&gt;İptal",$B$8:$B$207,"&lt;"&amp;M194,$M$8:$M$207,"&gt;"&amp;B194)-1&gt;0,"Çakışma var","Çakışma yok"))))),"Kontrol gerekli")</x:f>
      </x:c>
    </x:row>
    <x:row r="195" ht="25" customHeight="1">
      <x:c r="A195" s="22"/>
      <x:c r="B195" s="24"/>
      <x:c r="C195" s="14"/>
      <x:c r="D195" s="14"/>
      <x:c r="E195" s="14"/>
      <x:c r="F195" s="14"/>
      <x:c r="G195" s="14"/>
      <x:c r="H195" s="18"/>
      <x:c r="I195" s="19" t="str">
        <x:f>IF(COUNTA(A195:H195)=0,"",IF(J195&lt;&gt;"","",IF(AND(F195="Tamamlandı",G195&lt;&gt;""),H195,0)))</x:f>
      </x:c>
      <x:c r="J195" s="16" t="str">
        <x:f>IF(COUNTA(A195:H195)=0,"",IF(OR(A195="",B195="",C195="",D195="",F195=""),"Eksik randevu bilgisi",IF(AND(F195&lt;&gt;"Planlandı",F195&lt;&gt;"Tamamlandı",F195&lt;&gt;"İptal",F195&lt;&gt;"Gelmedi"),"Durumu seçin",IF(G195="",IF(H195="","","Paket kodu eksik"),IF(COUNTIF(Paketler!$A$8:$A$107,G195)&lt;&gt;1,"Paket yok / kod tekrarı",IF(COUNTIFS(Paketler!$A$8:$A$107,G195,Paketler!$B$8:$B$107,C195)&lt;&gt;1,"Müşteri kodu uyuşmuyor",IF(AND(ISNUMBER(H195),H195&gt;0,MOD(H195,1)=0),"","Seans: pozitif tam sayı")))))))</x:f>
      </x:c>
      <x:c r="K195" s="16" t="str">
        <x:f>IF(COUNTA(A195:H195)=0,"",IF(J195="",0,1))</x:f>
      </x:c>
      <x:c r="L195" s="18"/>
      <x:c r="M195" s="36" t="str">
        <x:f>IFERROR(IF(COUNTA(A195:H195,L195)=0,"",IF(AND(ISNUMBER(A195),ISNUMBER(B195),ISNUMBER(L195)),IF(OR(C195="",D195="",E195="",COUNTIFS('Kullanım'!$D$5:$D$24,SUBSTITUTE(SUBSTITUTE(SUBSTITUTE(E195,"~","~~"),"*","~*"),"?","~?"))&lt;&gt;1,AND(F195&lt;&gt;"Planlandı",F195&lt;&gt;"Tamamlandı",F195&lt;&gt;"İptal",F195&lt;&gt;"Gelmedi"),A195&lt;1,A195&gt;2958465,MOD(A195,1)&lt;&gt;0,B195&lt;0,B195&gt;=1,L195&lt;=0,MOD(L195,1)&lt;&gt;0,B195&lt;&gt;ROUND(B195*1440,0)/1440,ROUND(B195*1440,0)+L195&gt;=1440),"Kontrol gerekli",(ROUND(B195*1440,0)+L195)/1440),"Kontrol gerekli")),"Kontrol gerekli")</x:f>
      </x:c>
      <x:c r="N195" s="37" t="str">
        <x:f>IFERROR(IF(COUNTA(A195:H195,L195)=0,"",IF(NOT(ISNUMBER(M195)),"Kontrol gerekli",IF(F195="İptal","İptal",IF(COUNTIFS($A$8:$A$207,A195,$E$8:$E$207,SUBSTITUTE(SUBSTITUTE(SUBSTITUTE(E195,"~","~~"),"*","~*"),"?","~?"),$F$8:$F$207,"&lt;&gt;İptal",$M$8:$M$207,"Kontrol gerekli")&gt;0,"Kontrol gerekli",IF(COUNTIFS($A$8:$A$207,A195,$E$8:$E$207,SUBSTITUTE(SUBSTITUTE(SUBSTITUTE(E195,"~","~~"),"*","~*"),"?","~?"),$F$8:$F$207,"&lt;&gt;İptal",$B$8:$B$207,"&lt;"&amp;M195,$M$8:$M$207,"&gt;"&amp;B195)-1&gt;0,"Çakışma var","Çakışma yok"))))),"Kontrol gerekli")</x:f>
      </x:c>
    </x:row>
    <x:row r="196" ht="25" customHeight="1">
      <x:c r="A196" s="22"/>
      <x:c r="B196" s="24"/>
      <x:c r="C196" s="14"/>
      <x:c r="D196" s="14"/>
      <x:c r="E196" s="14"/>
      <x:c r="F196" s="14"/>
      <x:c r="G196" s="14"/>
      <x:c r="H196" s="18"/>
      <x:c r="I196" s="19" t="str">
        <x:f>IF(COUNTA(A196:H196)=0,"",IF(J196&lt;&gt;"","",IF(AND(F196="Tamamlandı",G196&lt;&gt;""),H196,0)))</x:f>
      </x:c>
      <x:c r="J196" s="16" t="str">
        <x:f>IF(COUNTA(A196:H196)=0,"",IF(OR(A196="",B196="",C196="",D196="",F196=""),"Eksik randevu bilgisi",IF(AND(F196&lt;&gt;"Planlandı",F196&lt;&gt;"Tamamlandı",F196&lt;&gt;"İptal",F196&lt;&gt;"Gelmedi"),"Durumu seçin",IF(G196="",IF(H196="","","Paket kodu eksik"),IF(COUNTIF(Paketler!$A$8:$A$107,G196)&lt;&gt;1,"Paket yok / kod tekrarı",IF(COUNTIFS(Paketler!$A$8:$A$107,G196,Paketler!$B$8:$B$107,C196)&lt;&gt;1,"Müşteri kodu uyuşmuyor",IF(AND(ISNUMBER(H196),H196&gt;0,MOD(H196,1)=0),"","Seans: pozitif tam sayı")))))))</x:f>
      </x:c>
      <x:c r="K196" s="16" t="str">
        <x:f>IF(COUNTA(A196:H196)=0,"",IF(J196="",0,1))</x:f>
      </x:c>
      <x:c r="L196" s="18"/>
      <x:c r="M196" s="36" t="str">
        <x:f>IFERROR(IF(COUNTA(A196:H196,L196)=0,"",IF(AND(ISNUMBER(A196),ISNUMBER(B196),ISNUMBER(L196)),IF(OR(C196="",D196="",E196="",COUNTIFS('Kullanım'!$D$5:$D$24,SUBSTITUTE(SUBSTITUTE(SUBSTITUTE(E196,"~","~~"),"*","~*"),"?","~?"))&lt;&gt;1,AND(F196&lt;&gt;"Planlandı",F196&lt;&gt;"Tamamlandı",F196&lt;&gt;"İptal",F196&lt;&gt;"Gelmedi"),A196&lt;1,A196&gt;2958465,MOD(A196,1)&lt;&gt;0,B196&lt;0,B196&gt;=1,L196&lt;=0,MOD(L196,1)&lt;&gt;0,B196&lt;&gt;ROUND(B196*1440,0)/1440,ROUND(B196*1440,0)+L196&gt;=1440),"Kontrol gerekli",(ROUND(B196*1440,0)+L196)/1440),"Kontrol gerekli")),"Kontrol gerekli")</x:f>
      </x:c>
      <x:c r="N196" s="37" t="str">
        <x:f>IFERROR(IF(COUNTA(A196:H196,L196)=0,"",IF(NOT(ISNUMBER(M196)),"Kontrol gerekli",IF(F196="İptal","İptal",IF(COUNTIFS($A$8:$A$207,A196,$E$8:$E$207,SUBSTITUTE(SUBSTITUTE(SUBSTITUTE(E196,"~","~~"),"*","~*"),"?","~?"),$F$8:$F$207,"&lt;&gt;İptal",$M$8:$M$207,"Kontrol gerekli")&gt;0,"Kontrol gerekli",IF(COUNTIFS($A$8:$A$207,A196,$E$8:$E$207,SUBSTITUTE(SUBSTITUTE(SUBSTITUTE(E196,"~","~~"),"*","~*"),"?","~?"),$F$8:$F$207,"&lt;&gt;İptal",$B$8:$B$207,"&lt;"&amp;M196,$M$8:$M$207,"&gt;"&amp;B196)-1&gt;0,"Çakışma var","Çakışma yok"))))),"Kontrol gerekli")</x:f>
      </x:c>
    </x:row>
    <x:row r="197" ht="25" customHeight="1">
      <x:c r="A197" s="22"/>
      <x:c r="B197" s="24"/>
      <x:c r="C197" s="14"/>
      <x:c r="D197" s="14"/>
      <x:c r="E197" s="14"/>
      <x:c r="F197" s="14"/>
      <x:c r="G197" s="14"/>
      <x:c r="H197" s="18"/>
      <x:c r="I197" s="19" t="str">
        <x:f>IF(COUNTA(A197:H197)=0,"",IF(J197&lt;&gt;"","",IF(AND(F197="Tamamlandı",G197&lt;&gt;""),H197,0)))</x:f>
      </x:c>
      <x:c r="J197" s="16" t="str">
        <x:f>IF(COUNTA(A197:H197)=0,"",IF(OR(A197="",B197="",C197="",D197="",F197=""),"Eksik randevu bilgisi",IF(AND(F197&lt;&gt;"Planlandı",F197&lt;&gt;"Tamamlandı",F197&lt;&gt;"İptal",F197&lt;&gt;"Gelmedi"),"Durumu seçin",IF(G197="",IF(H197="","","Paket kodu eksik"),IF(COUNTIF(Paketler!$A$8:$A$107,G197)&lt;&gt;1,"Paket yok / kod tekrarı",IF(COUNTIFS(Paketler!$A$8:$A$107,G197,Paketler!$B$8:$B$107,C197)&lt;&gt;1,"Müşteri kodu uyuşmuyor",IF(AND(ISNUMBER(H197),H197&gt;0,MOD(H197,1)=0),"","Seans: pozitif tam sayı")))))))</x:f>
      </x:c>
      <x:c r="K197" s="16" t="str">
        <x:f>IF(COUNTA(A197:H197)=0,"",IF(J197="",0,1))</x:f>
      </x:c>
      <x:c r="L197" s="18"/>
      <x:c r="M197" s="36" t="str">
        <x:f>IFERROR(IF(COUNTA(A197:H197,L197)=0,"",IF(AND(ISNUMBER(A197),ISNUMBER(B197),ISNUMBER(L197)),IF(OR(C197="",D197="",E197="",COUNTIFS('Kullanım'!$D$5:$D$24,SUBSTITUTE(SUBSTITUTE(SUBSTITUTE(E197,"~","~~"),"*","~*"),"?","~?"))&lt;&gt;1,AND(F197&lt;&gt;"Planlandı",F197&lt;&gt;"Tamamlandı",F197&lt;&gt;"İptal",F197&lt;&gt;"Gelmedi"),A197&lt;1,A197&gt;2958465,MOD(A197,1)&lt;&gt;0,B197&lt;0,B197&gt;=1,L197&lt;=0,MOD(L197,1)&lt;&gt;0,B197&lt;&gt;ROUND(B197*1440,0)/1440,ROUND(B197*1440,0)+L197&gt;=1440),"Kontrol gerekli",(ROUND(B197*1440,0)+L197)/1440),"Kontrol gerekli")),"Kontrol gerekli")</x:f>
      </x:c>
      <x:c r="N197" s="37" t="str">
        <x:f>IFERROR(IF(COUNTA(A197:H197,L197)=0,"",IF(NOT(ISNUMBER(M197)),"Kontrol gerekli",IF(F197="İptal","İptal",IF(COUNTIFS($A$8:$A$207,A197,$E$8:$E$207,SUBSTITUTE(SUBSTITUTE(SUBSTITUTE(E197,"~","~~"),"*","~*"),"?","~?"),$F$8:$F$207,"&lt;&gt;İptal",$M$8:$M$207,"Kontrol gerekli")&gt;0,"Kontrol gerekli",IF(COUNTIFS($A$8:$A$207,A197,$E$8:$E$207,SUBSTITUTE(SUBSTITUTE(SUBSTITUTE(E197,"~","~~"),"*","~*"),"?","~?"),$F$8:$F$207,"&lt;&gt;İptal",$B$8:$B$207,"&lt;"&amp;M197,$M$8:$M$207,"&gt;"&amp;B197)-1&gt;0,"Çakışma var","Çakışma yok"))))),"Kontrol gerekli")</x:f>
      </x:c>
    </x:row>
    <x:row r="198" ht="25" customHeight="1">
      <x:c r="A198" s="22"/>
      <x:c r="B198" s="24"/>
      <x:c r="C198" s="14"/>
      <x:c r="D198" s="14"/>
      <x:c r="E198" s="14"/>
      <x:c r="F198" s="14"/>
      <x:c r="G198" s="14"/>
      <x:c r="H198" s="18"/>
      <x:c r="I198" s="19" t="str">
        <x:f>IF(COUNTA(A198:H198)=0,"",IF(J198&lt;&gt;"","",IF(AND(F198="Tamamlandı",G198&lt;&gt;""),H198,0)))</x:f>
      </x:c>
      <x:c r="J198" s="16" t="str">
        <x:f>IF(COUNTA(A198:H198)=0,"",IF(OR(A198="",B198="",C198="",D198="",F198=""),"Eksik randevu bilgisi",IF(AND(F198&lt;&gt;"Planlandı",F198&lt;&gt;"Tamamlandı",F198&lt;&gt;"İptal",F198&lt;&gt;"Gelmedi"),"Durumu seçin",IF(G198="",IF(H198="","","Paket kodu eksik"),IF(COUNTIF(Paketler!$A$8:$A$107,G198)&lt;&gt;1,"Paket yok / kod tekrarı",IF(COUNTIFS(Paketler!$A$8:$A$107,G198,Paketler!$B$8:$B$107,C198)&lt;&gt;1,"Müşteri kodu uyuşmuyor",IF(AND(ISNUMBER(H198),H198&gt;0,MOD(H198,1)=0),"","Seans: pozitif tam sayı")))))))</x:f>
      </x:c>
      <x:c r="K198" s="16" t="str">
        <x:f>IF(COUNTA(A198:H198)=0,"",IF(J198="",0,1))</x:f>
      </x:c>
      <x:c r="L198" s="18"/>
      <x:c r="M198" s="36" t="str">
        <x:f>IFERROR(IF(COUNTA(A198:H198,L198)=0,"",IF(AND(ISNUMBER(A198),ISNUMBER(B198),ISNUMBER(L198)),IF(OR(C198="",D198="",E198="",COUNTIFS('Kullanım'!$D$5:$D$24,SUBSTITUTE(SUBSTITUTE(SUBSTITUTE(E198,"~","~~"),"*","~*"),"?","~?"))&lt;&gt;1,AND(F198&lt;&gt;"Planlandı",F198&lt;&gt;"Tamamlandı",F198&lt;&gt;"İptal",F198&lt;&gt;"Gelmedi"),A198&lt;1,A198&gt;2958465,MOD(A198,1)&lt;&gt;0,B198&lt;0,B198&gt;=1,L198&lt;=0,MOD(L198,1)&lt;&gt;0,B198&lt;&gt;ROUND(B198*1440,0)/1440,ROUND(B198*1440,0)+L198&gt;=1440),"Kontrol gerekli",(ROUND(B198*1440,0)+L198)/1440),"Kontrol gerekli")),"Kontrol gerekli")</x:f>
      </x:c>
      <x:c r="N198" s="37" t="str">
        <x:f>IFERROR(IF(COUNTA(A198:H198,L198)=0,"",IF(NOT(ISNUMBER(M198)),"Kontrol gerekli",IF(F198="İptal","İptal",IF(COUNTIFS($A$8:$A$207,A198,$E$8:$E$207,SUBSTITUTE(SUBSTITUTE(SUBSTITUTE(E198,"~","~~"),"*","~*"),"?","~?"),$F$8:$F$207,"&lt;&gt;İptal",$M$8:$M$207,"Kontrol gerekli")&gt;0,"Kontrol gerekli",IF(COUNTIFS($A$8:$A$207,A198,$E$8:$E$207,SUBSTITUTE(SUBSTITUTE(SUBSTITUTE(E198,"~","~~"),"*","~*"),"?","~?"),$F$8:$F$207,"&lt;&gt;İptal",$B$8:$B$207,"&lt;"&amp;M198,$M$8:$M$207,"&gt;"&amp;B198)-1&gt;0,"Çakışma var","Çakışma yok"))))),"Kontrol gerekli")</x:f>
      </x:c>
    </x:row>
    <x:row r="199" ht="25" customHeight="1">
      <x:c r="A199" s="22"/>
      <x:c r="B199" s="24"/>
      <x:c r="C199" s="14"/>
      <x:c r="D199" s="14"/>
      <x:c r="E199" s="14"/>
      <x:c r="F199" s="14"/>
      <x:c r="G199" s="14"/>
      <x:c r="H199" s="18"/>
      <x:c r="I199" s="19" t="str">
        <x:f>IF(COUNTA(A199:H199)=0,"",IF(J199&lt;&gt;"","",IF(AND(F199="Tamamlandı",G199&lt;&gt;""),H199,0)))</x:f>
      </x:c>
      <x:c r="J199" s="16" t="str">
        <x:f>IF(COUNTA(A199:H199)=0,"",IF(OR(A199="",B199="",C199="",D199="",F199=""),"Eksik randevu bilgisi",IF(AND(F199&lt;&gt;"Planlandı",F199&lt;&gt;"Tamamlandı",F199&lt;&gt;"İptal",F199&lt;&gt;"Gelmedi"),"Durumu seçin",IF(G199="",IF(H199="","","Paket kodu eksik"),IF(COUNTIF(Paketler!$A$8:$A$107,G199)&lt;&gt;1,"Paket yok / kod tekrarı",IF(COUNTIFS(Paketler!$A$8:$A$107,G199,Paketler!$B$8:$B$107,C199)&lt;&gt;1,"Müşteri kodu uyuşmuyor",IF(AND(ISNUMBER(H199),H199&gt;0,MOD(H199,1)=0),"","Seans: pozitif tam sayı")))))))</x:f>
      </x:c>
      <x:c r="K199" s="16" t="str">
        <x:f>IF(COUNTA(A199:H199)=0,"",IF(J199="",0,1))</x:f>
      </x:c>
      <x:c r="L199" s="18"/>
      <x:c r="M199" s="36" t="str">
        <x:f>IFERROR(IF(COUNTA(A199:H199,L199)=0,"",IF(AND(ISNUMBER(A199),ISNUMBER(B199),ISNUMBER(L199)),IF(OR(C199="",D199="",E199="",COUNTIFS('Kullanım'!$D$5:$D$24,SUBSTITUTE(SUBSTITUTE(SUBSTITUTE(E199,"~","~~"),"*","~*"),"?","~?"))&lt;&gt;1,AND(F199&lt;&gt;"Planlandı",F199&lt;&gt;"Tamamlandı",F199&lt;&gt;"İptal",F199&lt;&gt;"Gelmedi"),A199&lt;1,A199&gt;2958465,MOD(A199,1)&lt;&gt;0,B199&lt;0,B199&gt;=1,L199&lt;=0,MOD(L199,1)&lt;&gt;0,B199&lt;&gt;ROUND(B199*1440,0)/1440,ROUND(B199*1440,0)+L199&gt;=1440),"Kontrol gerekli",(ROUND(B199*1440,0)+L199)/1440),"Kontrol gerekli")),"Kontrol gerekli")</x:f>
      </x:c>
      <x:c r="N199" s="37" t="str">
        <x:f>IFERROR(IF(COUNTA(A199:H199,L199)=0,"",IF(NOT(ISNUMBER(M199)),"Kontrol gerekli",IF(F199="İptal","İptal",IF(COUNTIFS($A$8:$A$207,A199,$E$8:$E$207,SUBSTITUTE(SUBSTITUTE(SUBSTITUTE(E199,"~","~~"),"*","~*"),"?","~?"),$F$8:$F$207,"&lt;&gt;İptal",$M$8:$M$207,"Kontrol gerekli")&gt;0,"Kontrol gerekli",IF(COUNTIFS($A$8:$A$207,A199,$E$8:$E$207,SUBSTITUTE(SUBSTITUTE(SUBSTITUTE(E199,"~","~~"),"*","~*"),"?","~?"),$F$8:$F$207,"&lt;&gt;İptal",$B$8:$B$207,"&lt;"&amp;M199,$M$8:$M$207,"&gt;"&amp;B199)-1&gt;0,"Çakışma var","Çakışma yok"))))),"Kontrol gerekli")</x:f>
      </x:c>
    </x:row>
    <x:row r="200" ht="25" customHeight="1">
      <x:c r="A200" s="22"/>
      <x:c r="B200" s="24"/>
      <x:c r="C200" s="14"/>
      <x:c r="D200" s="14"/>
      <x:c r="E200" s="14"/>
      <x:c r="F200" s="14"/>
      <x:c r="G200" s="14"/>
      <x:c r="H200" s="18"/>
      <x:c r="I200" s="19" t="str">
        <x:f>IF(COUNTA(A200:H200)=0,"",IF(J200&lt;&gt;"","",IF(AND(F200="Tamamlandı",G200&lt;&gt;""),H200,0)))</x:f>
      </x:c>
      <x:c r="J200" s="16" t="str">
        <x:f>IF(COUNTA(A200:H200)=0,"",IF(OR(A200="",B200="",C200="",D200="",F200=""),"Eksik randevu bilgisi",IF(AND(F200&lt;&gt;"Planlandı",F200&lt;&gt;"Tamamlandı",F200&lt;&gt;"İptal",F200&lt;&gt;"Gelmedi"),"Durumu seçin",IF(G200="",IF(H200="","","Paket kodu eksik"),IF(COUNTIF(Paketler!$A$8:$A$107,G200)&lt;&gt;1,"Paket yok / kod tekrarı",IF(COUNTIFS(Paketler!$A$8:$A$107,G200,Paketler!$B$8:$B$107,C200)&lt;&gt;1,"Müşteri kodu uyuşmuyor",IF(AND(ISNUMBER(H200),H200&gt;0,MOD(H200,1)=0),"","Seans: pozitif tam sayı")))))))</x:f>
      </x:c>
      <x:c r="K200" s="16" t="str">
        <x:f>IF(COUNTA(A200:H200)=0,"",IF(J200="",0,1))</x:f>
      </x:c>
      <x:c r="L200" s="18"/>
      <x:c r="M200" s="36" t="str">
        <x:f>IFERROR(IF(COUNTA(A200:H200,L200)=0,"",IF(AND(ISNUMBER(A200),ISNUMBER(B200),ISNUMBER(L200)),IF(OR(C200="",D200="",E200="",COUNTIFS('Kullanım'!$D$5:$D$24,SUBSTITUTE(SUBSTITUTE(SUBSTITUTE(E200,"~","~~"),"*","~*"),"?","~?"))&lt;&gt;1,AND(F200&lt;&gt;"Planlandı",F200&lt;&gt;"Tamamlandı",F200&lt;&gt;"İptal",F200&lt;&gt;"Gelmedi"),A200&lt;1,A200&gt;2958465,MOD(A200,1)&lt;&gt;0,B200&lt;0,B200&gt;=1,L200&lt;=0,MOD(L200,1)&lt;&gt;0,B200&lt;&gt;ROUND(B200*1440,0)/1440,ROUND(B200*1440,0)+L200&gt;=1440),"Kontrol gerekli",(ROUND(B200*1440,0)+L200)/1440),"Kontrol gerekli")),"Kontrol gerekli")</x:f>
      </x:c>
      <x:c r="N200" s="37" t="str">
        <x:f>IFERROR(IF(COUNTA(A200:H200,L200)=0,"",IF(NOT(ISNUMBER(M200)),"Kontrol gerekli",IF(F200="İptal","İptal",IF(COUNTIFS($A$8:$A$207,A200,$E$8:$E$207,SUBSTITUTE(SUBSTITUTE(SUBSTITUTE(E200,"~","~~"),"*","~*"),"?","~?"),$F$8:$F$207,"&lt;&gt;İptal",$M$8:$M$207,"Kontrol gerekli")&gt;0,"Kontrol gerekli",IF(COUNTIFS($A$8:$A$207,A200,$E$8:$E$207,SUBSTITUTE(SUBSTITUTE(SUBSTITUTE(E200,"~","~~"),"*","~*"),"?","~?"),$F$8:$F$207,"&lt;&gt;İptal",$B$8:$B$207,"&lt;"&amp;M200,$M$8:$M$207,"&gt;"&amp;B200)-1&gt;0,"Çakışma var","Çakışma yok"))))),"Kontrol gerekli")</x:f>
      </x:c>
    </x:row>
    <x:row r="201" ht="25" customHeight="1">
      <x:c r="A201" s="22"/>
      <x:c r="B201" s="24"/>
      <x:c r="C201" s="14"/>
      <x:c r="D201" s="14"/>
      <x:c r="E201" s="14"/>
      <x:c r="F201" s="14"/>
      <x:c r="G201" s="14"/>
      <x:c r="H201" s="18"/>
      <x:c r="I201" s="19" t="str">
        <x:f>IF(COUNTA(A201:H201)=0,"",IF(J201&lt;&gt;"","",IF(AND(F201="Tamamlandı",G201&lt;&gt;""),H201,0)))</x:f>
      </x:c>
      <x:c r="J201" s="16" t="str">
        <x:f>IF(COUNTA(A201:H201)=0,"",IF(OR(A201="",B201="",C201="",D201="",F201=""),"Eksik randevu bilgisi",IF(AND(F201&lt;&gt;"Planlandı",F201&lt;&gt;"Tamamlandı",F201&lt;&gt;"İptal",F201&lt;&gt;"Gelmedi"),"Durumu seçin",IF(G201="",IF(H201="","","Paket kodu eksik"),IF(COUNTIF(Paketler!$A$8:$A$107,G201)&lt;&gt;1,"Paket yok / kod tekrarı",IF(COUNTIFS(Paketler!$A$8:$A$107,G201,Paketler!$B$8:$B$107,C201)&lt;&gt;1,"Müşteri kodu uyuşmuyor",IF(AND(ISNUMBER(H201),H201&gt;0,MOD(H201,1)=0),"","Seans: pozitif tam sayı")))))))</x:f>
      </x:c>
      <x:c r="K201" s="16" t="str">
        <x:f>IF(COUNTA(A201:H201)=0,"",IF(J201="",0,1))</x:f>
      </x:c>
      <x:c r="L201" s="18"/>
      <x:c r="M201" s="36" t="str">
        <x:f>IFERROR(IF(COUNTA(A201:H201,L201)=0,"",IF(AND(ISNUMBER(A201),ISNUMBER(B201),ISNUMBER(L201)),IF(OR(C201="",D201="",E201="",COUNTIFS('Kullanım'!$D$5:$D$24,SUBSTITUTE(SUBSTITUTE(SUBSTITUTE(E201,"~","~~"),"*","~*"),"?","~?"))&lt;&gt;1,AND(F201&lt;&gt;"Planlandı",F201&lt;&gt;"Tamamlandı",F201&lt;&gt;"İptal",F201&lt;&gt;"Gelmedi"),A201&lt;1,A201&gt;2958465,MOD(A201,1)&lt;&gt;0,B201&lt;0,B201&gt;=1,L201&lt;=0,MOD(L201,1)&lt;&gt;0,B201&lt;&gt;ROUND(B201*1440,0)/1440,ROUND(B201*1440,0)+L201&gt;=1440),"Kontrol gerekli",(ROUND(B201*1440,0)+L201)/1440),"Kontrol gerekli")),"Kontrol gerekli")</x:f>
      </x:c>
      <x:c r="N201" s="37" t="str">
        <x:f>IFERROR(IF(COUNTA(A201:H201,L201)=0,"",IF(NOT(ISNUMBER(M201)),"Kontrol gerekli",IF(F201="İptal","İptal",IF(COUNTIFS($A$8:$A$207,A201,$E$8:$E$207,SUBSTITUTE(SUBSTITUTE(SUBSTITUTE(E201,"~","~~"),"*","~*"),"?","~?"),$F$8:$F$207,"&lt;&gt;İptal",$M$8:$M$207,"Kontrol gerekli")&gt;0,"Kontrol gerekli",IF(COUNTIFS($A$8:$A$207,A201,$E$8:$E$207,SUBSTITUTE(SUBSTITUTE(SUBSTITUTE(E201,"~","~~"),"*","~*"),"?","~?"),$F$8:$F$207,"&lt;&gt;İptal",$B$8:$B$207,"&lt;"&amp;M201,$M$8:$M$207,"&gt;"&amp;B201)-1&gt;0,"Çakışma var","Çakışma yok"))))),"Kontrol gerekli")</x:f>
      </x:c>
    </x:row>
    <x:row r="202" ht="25" customHeight="1">
      <x:c r="A202" s="22"/>
      <x:c r="B202" s="24"/>
      <x:c r="C202" s="14"/>
      <x:c r="D202" s="14"/>
      <x:c r="E202" s="14"/>
      <x:c r="F202" s="14"/>
      <x:c r="G202" s="14"/>
      <x:c r="H202" s="18"/>
      <x:c r="I202" s="19" t="str">
        <x:f>IF(COUNTA(A202:H202)=0,"",IF(J202&lt;&gt;"","",IF(AND(F202="Tamamlandı",G202&lt;&gt;""),H202,0)))</x:f>
      </x:c>
      <x:c r="J202" s="16" t="str">
        <x:f>IF(COUNTA(A202:H202)=0,"",IF(OR(A202="",B202="",C202="",D202="",F202=""),"Eksik randevu bilgisi",IF(AND(F202&lt;&gt;"Planlandı",F202&lt;&gt;"Tamamlandı",F202&lt;&gt;"İptal",F202&lt;&gt;"Gelmedi"),"Durumu seçin",IF(G202="",IF(H202="","","Paket kodu eksik"),IF(COUNTIF(Paketler!$A$8:$A$107,G202)&lt;&gt;1,"Paket yok / kod tekrarı",IF(COUNTIFS(Paketler!$A$8:$A$107,G202,Paketler!$B$8:$B$107,C202)&lt;&gt;1,"Müşteri kodu uyuşmuyor",IF(AND(ISNUMBER(H202),H202&gt;0,MOD(H202,1)=0),"","Seans: pozitif tam sayı")))))))</x:f>
      </x:c>
      <x:c r="K202" s="16" t="str">
        <x:f>IF(COUNTA(A202:H202)=0,"",IF(J202="",0,1))</x:f>
      </x:c>
      <x:c r="L202" s="18"/>
      <x:c r="M202" s="36" t="str">
        <x:f>IFERROR(IF(COUNTA(A202:H202,L202)=0,"",IF(AND(ISNUMBER(A202),ISNUMBER(B202),ISNUMBER(L202)),IF(OR(C202="",D202="",E202="",COUNTIFS('Kullanım'!$D$5:$D$24,SUBSTITUTE(SUBSTITUTE(SUBSTITUTE(E202,"~","~~"),"*","~*"),"?","~?"))&lt;&gt;1,AND(F202&lt;&gt;"Planlandı",F202&lt;&gt;"Tamamlandı",F202&lt;&gt;"İptal",F202&lt;&gt;"Gelmedi"),A202&lt;1,A202&gt;2958465,MOD(A202,1)&lt;&gt;0,B202&lt;0,B202&gt;=1,L202&lt;=0,MOD(L202,1)&lt;&gt;0,B202&lt;&gt;ROUND(B202*1440,0)/1440,ROUND(B202*1440,0)+L202&gt;=1440),"Kontrol gerekli",(ROUND(B202*1440,0)+L202)/1440),"Kontrol gerekli")),"Kontrol gerekli")</x:f>
      </x:c>
      <x:c r="N202" s="37" t="str">
        <x:f>IFERROR(IF(COUNTA(A202:H202,L202)=0,"",IF(NOT(ISNUMBER(M202)),"Kontrol gerekli",IF(F202="İptal","İptal",IF(COUNTIFS($A$8:$A$207,A202,$E$8:$E$207,SUBSTITUTE(SUBSTITUTE(SUBSTITUTE(E202,"~","~~"),"*","~*"),"?","~?"),$F$8:$F$207,"&lt;&gt;İptal",$M$8:$M$207,"Kontrol gerekli")&gt;0,"Kontrol gerekli",IF(COUNTIFS($A$8:$A$207,A202,$E$8:$E$207,SUBSTITUTE(SUBSTITUTE(SUBSTITUTE(E202,"~","~~"),"*","~*"),"?","~?"),$F$8:$F$207,"&lt;&gt;İptal",$B$8:$B$207,"&lt;"&amp;M202,$M$8:$M$207,"&gt;"&amp;B202)-1&gt;0,"Çakışma var","Çakışma yok"))))),"Kontrol gerekli")</x:f>
      </x:c>
    </x:row>
    <x:row r="203" ht="25" customHeight="1">
      <x:c r="A203" s="22"/>
      <x:c r="B203" s="24"/>
      <x:c r="C203" s="14"/>
      <x:c r="D203" s="14"/>
      <x:c r="E203" s="14"/>
      <x:c r="F203" s="14"/>
      <x:c r="G203" s="14"/>
      <x:c r="H203" s="18"/>
      <x:c r="I203" s="19" t="str">
        <x:f>IF(COUNTA(A203:H203)=0,"",IF(J203&lt;&gt;"","",IF(AND(F203="Tamamlandı",G203&lt;&gt;""),H203,0)))</x:f>
      </x:c>
      <x:c r="J203" s="16" t="str">
        <x:f>IF(COUNTA(A203:H203)=0,"",IF(OR(A203="",B203="",C203="",D203="",F203=""),"Eksik randevu bilgisi",IF(AND(F203&lt;&gt;"Planlandı",F203&lt;&gt;"Tamamlandı",F203&lt;&gt;"İptal",F203&lt;&gt;"Gelmedi"),"Durumu seçin",IF(G203="",IF(H203="","","Paket kodu eksik"),IF(COUNTIF(Paketler!$A$8:$A$107,G203)&lt;&gt;1,"Paket yok / kod tekrarı",IF(COUNTIFS(Paketler!$A$8:$A$107,G203,Paketler!$B$8:$B$107,C203)&lt;&gt;1,"Müşteri kodu uyuşmuyor",IF(AND(ISNUMBER(H203),H203&gt;0,MOD(H203,1)=0),"","Seans: pozitif tam sayı")))))))</x:f>
      </x:c>
      <x:c r="K203" s="16" t="str">
        <x:f>IF(COUNTA(A203:H203)=0,"",IF(J203="",0,1))</x:f>
      </x:c>
      <x:c r="L203" s="18"/>
      <x:c r="M203" s="36" t="str">
        <x:f>IFERROR(IF(COUNTA(A203:H203,L203)=0,"",IF(AND(ISNUMBER(A203),ISNUMBER(B203),ISNUMBER(L203)),IF(OR(C203="",D203="",E203="",COUNTIFS('Kullanım'!$D$5:$D$24,SUBSTITUTE(SUBSTITUTE(SUBSTITUTE(E203,"~","~~"),"*","~*"),"?","~?"))&lt;&gt;1,AND(F203&lt;&gt;"Planlandı",F203&lt;&gt;"Tamamlandı",F203&lt;&gt;"İptal",F203&lt;&gt;"Gelmedi"),A203&lt;1,A203&gt;2958465,MOD(A203,1)&lt;&gt;0,B203&lt;0,B203&gt;=1,L203&lt;=0,MOD(L203,1)&lt;&gt;0,B203&lt;&gt;ROUND(B203*1440,0)/1440,ROUND(B203*1440,0)+L203&gt;=1440),"Kontrol gerekli",(ROUND(B203*1440,0)+L203)/1440),"Kontrol gerekli")),"Kontrol gerekli")</x:f>
      </x:c>
      <x:c r="N203" s="37" t="str">
        <x:f>IFERROR(IF(COUNTA(A203:H203,L203)=0,"",IF(NOT(ISNUMBER(M203)),"Kontrol gerekli",IF(F203="İptal","İptal",IF(COUNTIFS($A$8:$A$207,A203,$E$8:$E$207,SUBSTITUTE(SUBSTITUTE(SUBSTITUTE(E203,"~","~~"),"*","~*"),"?","~?"),$F$8:$F$207,"&lt;&gt;İptal",$M$8:$M$207,"Kontrol gerekli")&gt;0,"Kontrol gerekli",IF(COUNTIFS($A$8:$A$207,A203,$E$8:$E$207,SUBSTITUTE(SUBSTITUTE(SUBSTITUTE(E203,"~","~~"),"*","~*"),"?","~?"),$F$8:$F$207,"&lt;&gt;İptal",$B$8:$B$207,"&lt;"&amp;M203,$M$8:$M$207,"&gt;"&amp;B203)-1&gt;0,"Çakışma var","Çakışma yok"))))),"Kontrol gerekli")</x:f>
      </x:c>
    </x:row>
    <x:row r="204" ht="25" customHeight="1">
      <x:c r="A204" s="22"/>
      <x:c r="B204" s="24"/>
      <x:c r="C204" s="14"/>
      <x:c r="D204" s="14"/>
      <x:c r="E204" s="14"/>
      <x:c r="F204" s="14"/>
      <x:c r="G204" s="14"/>
      <x:c r="H204" s="18"/>
      <x:c r="I204" s="19" t="str">
        <x:f>IF(COUNTA(A204:H204)=0,"",IF(J204&lt;&gt;"","",IF(AND(F204="Tamamlandı",G204&lt;&gt;""),H204,0)))</x:f>
      </x:c>
      <x:c r="J204" s="16" t="str">
        <x:f>IF(COUNTA(A204:H204)=0,"",IF(OR(A204="",B204="",C204="",D204="",F204=""),"Eksik randevu bilgisi",IF(AND(F204&lt;&gt;"Planlandı",F204&lt;&gt;"Tamamlandı",F204&lt;&gt;"İptal",F204&lt;&gt;"Gelmedi"),"Durumu seçin",IF(G204="",IF(H204="","","Paket kodu eksik"),IF(COUNTIF(Paketler!$A$8:$A$107,G204)&lt;&gt;1,"Paket yok / kod tekrarı",IF(COUNTIFS(Paketler!$A$8:$A$107,G204,Paketler!$B$8:$B$107,C204)&lt;&gt;1,"Müşteri kodu uyuşmuyor",IF(AND(ISNUMBER(H204),H204&gt;0,MOD(H204,1)=0),"","Seans: pozitif tam sayı")))))))</x:f>
      </x:c>
      <x:c r="K204" s="16" t="str">
        <x:f>IF(COUNTA(A204:H204)=0,"",IF(J204="",0,1))</x:f>
      </x:c>
      <x:c r="L204" s="18"/>
      <x:c r="M204" s="36" t="str">
        <x:f>IFERROR(IF(COUNTA(A204:H204,L204)=0,"",IF(AND(ISNUMBER(A204),ISNUMBER(B204),ISNUMBER(L204)),IF(OR(C204="",D204="",E204="",COUNTIFS('Kullanım'!$D$5:$D$24,SUBSTITUTE(SUBSTITUTE(SUBSTITUTE(E204,"~","~~"),"*","~*"),"?","~?"))&lt;&gt;1,AND(F204&lt;&gt;"Planlandı",F204&lt;&gt;"Tamamlandı",F204&lt;&gt;"İptal",F204&lt;&gt;"Gelmedi"),A204&lt;1,A204&gt;2958465,MOD(A204,1)&lt;&gt;0,B204&lt;0,B204&gt;=1,L204&lt;=0,MOD(L204,1)&lt;&gt;0,B204&lt;&gt;ROUND(B204*1440,0)/1440,ROUND(B204*1440,0)+L204&gt;=1440),"Kontrol gerekli",(ROUND(B204*1440,0)+L204)/1440),"Kontrol gerekli")),"Kontrol gerekli")</x:f>
      </x:c>
      <x:c r="N204" s="37" t="str">
        <x:f>IFERROR(IF(COUNTA(A204:H204,L204)=0,"",IF(NOT(ISNUMBER(M204)),"Kontrol gerekli",IF(F204="İptal","İptal",IF(COUNTIFS($A$8:$A$207,A204,$E$8:$E$207,SUBSTITUTE(SUBSTITUTE(SUBSTITUTE(E204,"~","~~"),"*","~*"),"?","~?"),$F$8:$F$207,"&lt;&gt;İptal",$M$8:$M$207,"Kontrol gerekli")&gt;0,"Kontrol gerekli",IF(COUNTIFS($A$8:$A$207,A204,$E$8:$E$207,SUBSTITUTE(SUBSTITUTE(SUBSTITUTE(E204,"~","~~"),"*","~*"),"?","~?"),$F$8:$F$207,"&lt;&gt;İptal",$B$8:$B$207,"&lt;"&amp;M204,$M$8:$M$207,"&gt;"&amp;B204)-1&gt;0,"Çakışma var","Çakışma yok"))))),"Kontrol gerekli")</x:f>
      </x:c>
    </x:row>
    <x:row r="205" ht="25" customHeight="1">
      <x:c r="A205" s="22"/>
      <x:c r="B205" s="24"/>
      <x:c r="C205" s="14"/>
      <x:c r="D205" s="14"/>
      <x:c r="E205" s="14"/>
      <x:c r="F205" s="14"/>
      <x:c r="G205" s="14"/>
      <x:c r="H205" s="18"/>
      <x:c r="I205" s="19" t="str">
        <x:f>IF(COUNTA(A205:H205)=0,"",IF(J205&lt;&gt;"","",IF(AND(F205="Tamamlandı",G205&lt;&gt;""),H205,0)))</x:f>
      </x:c>
      <x:c r="J205" s="16" t="str">
        <x:f>IF(COUNTA(A205:H205)=0,"",IF(OR(A205="",B205="",C205="",D205="",F205=""),"Eksik randevu bilgisi",IF(AND(F205&lt;&gt;"Planlandı",F205&lt;&gt;"Tamamlandı",F205&lt;&gt;"İptal",F205&lt;&gt;"Gelmedi"),"Durumu seçin",IF(G205="",IF(H205="","","Paket kodu eksik"),IF(COUNTIF(Paketler!$A$8:$A$107,G205)&lt;&gt;1,"Paket yok / kod tekrarı",IF(COUNTIFS(Paketler!$A$8:$A$107,G205,Paketler!$B$8:$B$107,C205)&lt;&gt;1,"Müşteri kodu uyuşmuyor",IF(AND(ISNUMBER(H205),H205&gt;0,MOD(H205,1)=0),"","Seans: pozitif tam sayı")))))))</x:f>
      </x:c>
      <x:c r="K205" s="16" t="str">
        <x:f>IF(COUNTA(A205:H205)=0,"",IF(J205="",0,1))</x:f>
      </x:c>
      <x:c r="L205" s="18"/>
      <x:c r="M205" s="36" t="str">
        <x:f>IFERROR(IF(COUNTA(A205:H205,L205)=0,"",IF(AND(ISNUMBER(A205),ISNUMBER(B205),ISNUMBER(L205)),IF(OR(C205="",D205="",E205="",COUNTIFS('Kullanım'!$D$5:$D$24,SUBSTITUTE(SUBSTITUTE(SUBSTITUTE(E205,"~","~~"),"*","~*"),"?","~?"))&lt;&gt;1,AND(F205&lt;&gt;"Planlandı",F205&lt;&gt;"Tamamlandı",F205&lt;&gt;"İptal",F205&lt;&gt;"Gelmedi"),A205&lt;1,A205&gt;2958465,MOD(A205,1)&lt;&gt;0,B205&lt;0,B205&gt;=1,L205&lt;=0,MOD(L205,1)&lt;&gt;0,B205&lt;&gt;ROUND(B205*1440,0)/1440,ROUND(B205*1440,0)+L205&gt;=1440),"Kontrol gerekli",(ROUND(B205*1440,0)+L205)/1440),"Kontrol gerekli")),"Kontrol gerekli")</x:f>
      </x:c>
      <x:c r="N205" s="37" t="str">
        <x:f>IFERROR(IF(COUNTA(A205:H205,L205)=0,"",IF(NOT(ISNUMBER(M205)),"Kontrol gerekli",IF(F205="İptal","İptal",IF(COUNTIFS($A$8:$A$207,A205,$E$8:$E$207,SUBSTITUTE(SUBSTITUTE(SUBSTITUTE(E205,"~","~~"),"*","~*"),"?","~?"),$F$8:$F$207,"&lt;&gt;İptal",$M$8:$M$207,"Kontrol gerekli")&gt;0,"Kontrol gerekli",IF(COUNTIFS($A$8:$A$207,A205,$E$8:$E$207,SUBSTITUTE(SUBSTITUTE(SUBSTITUTE(E205,"~","~~"),"*","~*"),"?","~?"),$F$8:$F$207,"&lt;&gt;İptal",$B$8:$B$207,"&lt;"&amp;M205,$M$8:$M$207,"&gt;"&amp;B205)-1&gt;0,"Çakışma var","Çakışma yok"))))),"Kontrol gerekli")</x:f>
      </x:c>
    </x:row>
    <x:row r="206" ht="25" customHeight="1">
      <x:c r="A206" s="22"/>
      <x:c r="B206" s="24"/>
      <x:c r="C206" s="14"/>
      <x:c r="D206" s="14"/>
      <x:c r="E206" s="14"/>
      <x:c r="F206" s="14"/>
      <x:c r="G206" s="14"/>
      <x:c r="H206" s="18"/>
      <x:c r="I206" s="19" t="str">
        <x:f>IF(COUNTA(A206:H206)=0,"",IF(J206&lt;&gt;"","",IF(AND(F206="Tamamlandı",G206&lt;&gt;""),H206,0)))</x:f>
      </x:c>
      <x:c r="J206" s="16" t="str">
        <x:f>IF(COUNTA(A206:H206)=0,"",IF(OR(A206="",B206="",C206="",D206="",F206=""),"Eksik randevu bilgisi",IF(AND(F206&lt;&gt;"Planlandı",F206&lt;&gt;"Tamamlandı",F206&lt;&gt;"İptal",F206&lt;&gt;"Gelmedi"),"Durumu seçin",IF(G206="",IF(H206="","","Paket kodu eksik"),IF(COUNTIF(Paketler!$A$8:$A$107,G206)&lt;&gt;1,"Paket yok / kod tekrarı",IF(COUNTIFS(Paketler!$A$8:$A$107,G206,Paketler!$B$8:$B$107,C206)&lt;&gt;1,"Müşteri kodu uyuşmuyor",IF(AND(ISNUMBER(H206),H206&gt;0,MOD(H206,1)=0),"","Seans: pozitif tam sayı")))))))</x:f>
      </x:c>
      <x:c r="K206" s="16" t="str">
        <x:f>IF(COUNTA(A206:H206)=0,"",IF(J206="",0,1))</x:f>
      </x:c>
      <x:c r="L206" s="18"/>
      <x:c r="M206" s="36" t="str">
        <x:f>IFERROR(IF(COUNTA(A206:H206,L206)=0,"",IF(AND(ISNUMBER(A206),ISNUMBER(B206),ISNUMBER(L206)),IF(OR(C206="",D206="",E206="",COUNTIFS('Kullanım'!$D$5:$D$24,SUBSTITUTE(SUBSTITUTE(SUBSTITUTE(E206,"~","~~"),"*","~*"),"?","~?"))&lt;&gt;1,AND(F206&lt;&gt;"Planlandı",F206&lt;&gt;"Tamamlandı",F206&lt;&gt;"İptal",F206&lt;&gt;"Gelmedi"),A206&lt;1,A206&gt;2958465,MOD(A206,1)&lt;&gt;0,B206&lt;0,B206&gt;=1,L206&lt;=0,MOD(L206,1)&lt;&gt;0,B206&lt;&gt;ROUND(B206*1440,0)/1440,ROUND(B206*1440,0)+L206&gt;=1440),"Kontrol gerekli",(ROUND(B206*1440,0)+L206)/1440),"Kontrol gerekli")),"Kontrol gerekli")</x:f>
      </x:c>
      <x:c r="N206" s="37" t="str">
        <x:f>IFERROR(IF(COUNTA(A206:H206,L206)=0,"",IF(NOT(ISNUMBER(M206)),"Kontrol gerekli",IF(F206="İptal","İptal",IF(COUNTIFS($A$8:$A$207,A206,$E$8:$E$207,SUBSTITUTE(SUBSTITUTE(SUBSTITUTE(E206,"~","~~"),"*","~*"),"?","~?"),$F$8:$F$207,"&lt;&gt;İptal",$M$8:$M$207,"Kontrol gerekli")&gt;0,"Kontrol gerekli",IF(COUNTIFS($A$8:$A$207,A206,$E$8:$E$207,SUBSTITUTE(SUBSTITUTE(SUBSTITUTE(E206,"~","~~"),"*","~*"),"?","~?"),$F$8:$F$207,"&lt;&gt;İptal",$B$8:$B$207,"&lt;"&amp;M206,$M$8:$M$207,"&gt;"&amp;B206)-1&gt;0,"Çakışma var","Çakışma yok"))))),"Kontrol gerekli")</x:f>
      </x:c>
    </x:row>
    <x:row r="207" ht="25" customHeight="1">
      <x:c r="A207" s="23"/>
      <x:c r="B207" s="25"/>
      <x:c r="C207" s="15"/>
      <x:c r="D207" s="15"/>
      <x:c r="E207" s="15"/>
      <x:c r="F207" s="15"/>
      <x:c r="G207" s="15"/>
      <x:c r="H207" s="20"/>
      <x:c r="I207" s="21" t="str">
        <x:f>IF(COUNTA(A207:H207)=0,"",IF(J207&lt;&gt;"","",IF(AND(F207="Tamamlandı",G207&lt;&gt;""),H207,0)))</x:f>
      </x:c>
      <x:c r="J207" s="17" t="str">
        <x:f>IF(COUNTA(A207:H207)=0,"",IF(OR(A207="",B207="",C207="",D207="",F207=""),"Eksik randevu bilgisi",IF(AND(F207&lt;&gt;"Planlandı",F207&lt;&gt;"Tamamlandı",F207&lt;&gt;"İptal",F207&lt;&gt;"Gelmedi"),"Durumu seçin",IF(G207="",IF(H207="","","Paket kodu eksik"),IF(COUNTIF(Paketler!$A$8:$A$107,G207)&lt;&gt;1,"Paket yok / kod tekrarı",IF(COUNTIFS(Paketler!$A$8:$A$107,G207,Paketler!$B$8:$B$107,C207)&lt;&gt;1,"Müşteri kodu uyuşmuyor",IF(AND(ISNUMBER(H207),H207&gt;0,MOD(H207,1)=0),"","Seans: pozitif tam sayı")))))))</x:f>
      </x:c>
      <x:c r="K207" s="17" t="str">
        <x:f>IF(COUNTA(A207:H207)=0,"",IF(J207="",0,1))</x:f>
      </x:c>
      <x:c r="L207" s="20"/>
      <x:c r="M207" s="36" t="str">
        <x:f>IFERROR(IF(COUNTA(A207:H207,L207)=0,"",IF(AND(ISNUMBER(A207),ISNUMBER(B207),ISNUMBER(L207)),IF(OR(C207="",D207="",E207="",COUNTIFS('Kullanım'!$D$5:$D$24,SUBSTITUTE(SUBSTITUTE(SUBSTITUTE(E207,"~","~~"),"*","~*"),"?","~?"))&lt;&gt;1,AND(F207&lt;&gt;"Planlandı",F207&lt;&gt;"Tamamlandı",F207&lt;&gt;"İptal",F207&lt;&gt;"Gelmedi"),A207&lt;1,A207&gt;2958465,MOD(A207,1)&lt;&gt;0,B207&lt;0,B207&gt;=1,L207&lt;=0,MOD(L207,1)&lt;&gt;0,B207&lt;&gt;ROUND(B207*1440,0)/1440,ROUND(B207*1440,0)+L207&gt;=1440),"Kontrol gerekli",(ROUND(B207*1440,0)+L207)/1440),"Kontrol gerekli")),"Kontrol gerekli")</x:f>
      </x:c>
      <x:c r="N207" s="37" t="str">
        <x:f>IFERROR(IF(COUNTA(A207:H207,L207)=0,"",IF(NOT(ISNUMBER(M207)),"Kontrol gerekli",IF(F207="İptal","İptal",IF(COUNTIFS($A$8:$A$207,A207,$E$8:$E$207,SUBSTITUTE(SUBSTITUTE(SUBSTITUTE(E207,"~","~~"),"*","~*"),"?","~?"),$F$8:$F$207,"&lt;&gt;İptal",$M$8:$M$207,"Kontrol gerekli")&gt;0,"Kontrol gerekli",IF(COUNTIFS($A$8:$A$207,A207,$E$8:$E$207,SUBSTITUTE(SUBSTITUTE(SUBSTITUTE(E207,"~","~~"),"*","~*"),"?","~?"),$F$8:$F$207,"&lt;&gt;İptal",$B$8:$B$207,"&lt;"&amp;M207,$M$8:$M$207,"&gt;"&amp;B207)-1&gt;0,"Çakışma var","Çakışma yok"))))),"Kontrol gerekli")</x:f>
      </x:c>
    </x:row>
  </x:sheetData>
  <x:conditionalFormatting sqref="J8:J207">
    <x:cfRule type="notContainsBlanks" dxfId="1" priority="1"/>
  </x:conditionalFormatting>
  <x:conditionalFormatting sqref="M8:N207">
    <x:cfRule type="containsText" dxfId="3" priority="2" operator="containsText" text="Kontrol gerekli"/>
  </x:conditionalFormatting>
  <x:conditionalFormatting sqref="N8:N207">
    <x:cfRule type="containsText" dxfId="4" priority="3" operator="containsText" text="Çakışma var"/>
    <x:cfRule type="containsText" dxfId="5" priority="4" operator="containsText" text="İptal"/>
  </x:conditionalFormatting>
  <x:dataValidations count="6">
    <x:dataValidation type="list" sqref="F8:F207">
      <x:formula1>"Planlandı,Tamamlandı,İptal,Gelmedi"</x:formula1>
    </x:dataValidation>
    <x:dataValidation type="whole" operator="greaterThanOrEqual" sqref="H8:H207">
      <x:formula1>1</x:formula1>
    </x:dataValidation>
    <x:dataValidation type="whole" operator="between" sqref="A8:A207">
      <x:formula1>1</x:formula1>
      <x:formula2>2958465</x:formula2>
    </x:dataValidation>
    <x:dataValidation type="decimal" operator="between" sqref="B8:B207">
      <x:formula1>0</x:formula1>
      <x:formula2>0.9993055555555556</x:formula2>
    </x:dataValidation>
    <x:dataValidation type="list" sqref="E8:E207">
      <x:formula1>'Kullanım'!$D$5:$D$24</x:formula1>
    </x:dataValidation>
    <x:dataValidation type="whole" operator="between" sqref="L8:L207">
      <x:formula1>1</x:formula1>
      <x:formula2>1439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849B91"/>
  </x:sheetPr>
  <x:sheetViews>
    <x:sheetView showGridLines="0" workbookViewId="0"/>
  </x:sheetViews>
  <x:sheetFormatPr defaultRowHeight="15"/>
  <x:cols>
    <x:col min="1" max="1" width="23" hidden="0" customWidth="1"/>
    <x:col min="2" max="2" width="83" hidden="0" customWidth="1"/>
    <x:col min="3" max="3" width="4" hidden="0" customWidth="1"/>
    <x:col min="4" max="4" width="20" hidden="0" customWidth="1"/>
    <x:col min="5" max="5" width="22" hidden="0" customWidth="1"/>
  </x:cols>
  <x:sheetData>
    <x:row r="1" ht="12" customHeight="1">
      <x:c r="A1" s="2"/>
      <x:c r="B1" s="2"/>
      <x:c r="C1" s="2"/>
      <x:c r="D1" s="2"/>
      <x:c r="E1" s="2"/>
    </x:row>
    <x:row r="2" ht="30" customHeight="1">
      <x:c r="A2" s="3" t="str">
        <x:v>Salon Ajandam şablonunu kullanma</x:v>
      </x:c>
      <x:c r="B2" s="2"/>
      <x:c r="C2" s="2"/>
      <x:c r="D2" s="2"/>
      <x:c r="E2" s="2"/>
    </x:row>
    <x:row r="3" ht="12" customHeight="1">
      <x:c r="A3" s="2"/>
      <x:c r="B3" s="2"/>
      <x:c r="C3" s="2"/>
      <x:c r="D3" s="2"/>
      <x:c r="E3" s="2"/>
    </x:row>
    <x:row r="4" ht="36" customHeight="1">
      <x:c r="A4" s="28" t="str">
        <x:v>Adım veya sınır</x:v>
      </x:c>
      <x:c r="B4" s="28" t="str">
        <x:v>Açıklama</x:v>
      </x:c>
      <x:c r="C4" s="2"/>
      <x:c r="D4" s="28" t="str">
        <x:v>Personel kodları</x:v>
      </x:c>
      <x:c r="E4" s="28" t="str">
        <x:v>Listeyi düzenleyin</x:v>
      </x:c>
    </x:row>
    <x:row r="5" ht="36" customHeight="1">
      <x:c r="A5" s="29" t="str">
        <x:v>1. Personeli hazırlayın</x:v>
      </x:c>
      <x:c r="B5" s="30" t="str">
        <x:v>Sağdaki sarı listeye personel kodlarını yazın. Randevular sekmesindeki Personel kodu açılır listesi bu 20 hücreyi kullanır.</x:v>
      </x:c>
      <x:c r="C5" s="2"/>
      <x:c r="D5" s="31" t="str">
        <x:v>P01</x:v>
      </x:c>
      <x:c r="E5" s="30" t="str">
        <x:v>Kodları ad yerine kullanın.</x:v>
      </x:c>
    </x:row>
    <x:row r="6" ht="36" customHeight="1">
      <x:c r="A6" s="29" t="str">
        <x:v>2. Randevuyu girin</x:v>
      </x:c>
      <x:c r="B6" s="30" t="str">
        <x:v>Randevular sekmesinde sarı A:H alanlarını ve L sütunundaki Süre (dk) alanını doldurun. Yeşil hesaplama hücrelerini değiştirmeyin.</x:v>
      </x:c>
      <x:c r="C6" s="2"/>
      <x:c r="D6" s="31" t="str">
        <x:v>P02</x:v>
      </x:c>
      <x:c r="E6" s="30" t="str">
        <x:v>Liste kapasitesi: 20 kod.</x:v>
      </x:c>
    </x:row>
    <x:row r="7" ht="36" customHeight="1">
      <x:c r="A7" s="29" t="str">
        <x:v>3. Süreyi belirleyin</x:v>
      </x:c>
      <x:c r="B7" s="30" t="str">
        <x:v>Süreyi pozitif tam dakika olarak girin. Saat alanını gerçek saat olarak, örneğin 09:30 şeklinde girin. Saniye kullanmayın.</x:v>
      </x:c>
      <x:c r="C7" s="2"/>
      <x:c r="D7" s="31" t="str">
        <x:v>P03</x:v>
      </x:c>
      <x:c r="E7" s="30" t="str">
        <x:v>Boş satıra yeni kod ekleyin.</x:v>
      </x:c>
    </x:row>
    <x:row r="8" ht="36" customHeight="1">
      <x:c r="A8" s="29" t="str">
        <x:v>Bitiş</x:v>
      </x:c>
      <x:c r="B8" s="30" t="str">
        <x:v>Bitiş, başlangıca süre eklenerek hesaplanır. Tarih, saat, süre, personel, durum, müşteri kodu veya hizmet eksik ya da geçersizse Kontrol gerekli görünür.</x:v>
      </x:c>
      <x:c r="C8" s="2"/>
      <x:c r="D8" s="31" t="str">
        <x:v>P04</x:v>
      </x:c>
      <x:c r="E8" s="30" t="str">
        <x:v>Aynı kodu tekrarlamayın.</x:v>
      </x:c>
    </x:row>
    <x:row r="9" ht="36" customHeight="1">
      <x:c r="A9" s="29" t="str">
        <x:v>Çakışma kuralı</x:v>
      </x:c>
      <x:c r="B9" s="30" t="str">
        <x:v>Aynı tarih ve personelde saat aralıkları kesişiyorsa Çakışma var görünür. Birinin bitişi diğerinin başlangıcına eşitse çakışma sayılmaz.</x:v>
      </x:c>
      <x:c r="C9" s="2"/>
      <x:c r="D9" s="31" t="str">
        <x:v>P05</x:v>
      </x:c>
      <x:c r="E9" s="2"/>
    </x:row>
    <x:row r="10" ht="36" customHeight="1">
      <x:c r="A10" s="29" t="str">
        <x:v>Durumlar</x:v>
      </x:c>
      <x:c r="B10" s="30" t="str">
        <x:v>Planlandı, Tamamlandı ve Gelmedi kayıtları saat kontrolüne dahildir. İptal kayıtları diğer randevuların çakışma hesabına dahil edilmez.</x:v>
      </x:c>
      <x:c r="C10" s="2"/>
      <x:c r="D10" s="31"/>
      <x:c r="E10" s="2"/>
    </x:row>
    <x:row r="11" ht="42" customHeight="1">
      <x:c r="A11" s="29" t="str">
        <x:v>Önce eksikleri düzeltin</x:v>
      </x:c>
      <x:c r="B11" s="30" t="str">
        <x:v>Kontrol gerekli görünen tüm kayıtları düzeltin. Tarihi veya personeli eksik başka bir kayıt karşılaştırılamaz. Çakışma yok, eksik kayıtların güvenli olduğunu göstermez.</x:v>
      </x:c>
      <x:c r="C11" s="2"/>
      <x:c r="D11" s="31"/>
      <x:c r="E11" s="2"/>
    </x:row>
    <x:row r="12" ht="36" customHeight="1">
      <x:c r="A12" s="29" t="str">
        <x:v>Gün sınırı</x:v>
      </x:c>
      <x:c r="B12" s="30" t="str">
        <x:v>Yalnız aynı gün içinde biten randevular desteklenir. Gece yarısına ulaşan veya ertesi güne geçen işlem için Kontrol gerekli görünür.</x:v>
      </x:c>
      <x:c r="C12" s="2"/>
      <x:c r="D12" s="31"/>
      <x:c r="E12" s="2"/>
    </x:row>
    <x:row r="13" ht="36" customHeight="1">
      <x:c r="A13" s="29" t="str">
        <x:v>Paket seansları</x:v>
      </x:c>
      <x:c r="B13" s="30" t="str">
        <x:v>Paketler sekmesinde 100 paket tanımlanabilir. Mevcut Kontrol sütunu paket ve seans bilgilerini denetler. Yeni saat kontrolü bu hesabı değiştirmez.</x:v>
      </x:c>
      <x:c r="C13" s="2"/>
      <x:c r="D13" s="31"/>
      <x:c r="E13" s="2"/>
    </x:row>
    <x:row r="14" ht="36" customHeight="1">
      <x:c r="A14" s="29" t="str">
        <x:v>200 randevu sınırı</x:v>
      </x:c>
      <x:c r="B14" s="30" t="str">
        <x:v>Randevular 8–207. satırlar, Paketler 8–107. satırlar için hazırlanmıştır. Bu aralık dışına eklenen kayıtlar mevcut formül kapsamına girmez.</x:v>
      </x:c>
      <x:c r="C14" s="2"/>
      <x:c r="D14" s="31"/>
      <x:c r="E14" s="2"/>
    </x:row>
    <x:row r="15" ht="36" customHeight="1">
      <x:c r="A15" s="29" t="str">
        <x:v>Hesaplama</x:v>
      </x:c>
      <x:c r="B15" s="30" t="str">
        <x:v>Excel’de hesaplama seçeneğini Otomatik yapın. Sonuç güncellenmezse yeniden hesaplayın. Farklı tablo uygulamalarında açtıktan sonra formülleri kontrol edin.</x:v>
      </x:c>
      <x:c r="C15" s="2"/>
      <x:c r="D15" s="31"/>
      <x:c r="E15" s="2"/>
    </x:row>
    <x:row r="16" ht="36" customHeight="1">
      <x:c r="A16" s="29" t="str">
        <x:v>Kodları sabit tutun</x:v>
      </x:c>
      <x:c r="B16" s="30" t="str">
        <x:v>Kayıt girdikten sonra personel kodlarını listeden silmeyin veya değiştirmeyin. Müşteri ve personel adları, telefon, e-posta ve sağlık bilgisi yerine kod kullanın.</x:v>
      </x:c>
      <x:c r="C16" s="2"/>
      <x:c r="D16" s="31"/>
      <x:c r="E16" s="2"/>
    </x:row>
    <x:row r="17" ht="36" customHeight="1">
      <x:c r="A17" s="29" t="str">
        <x:v>Dosyanın sınırları</x:v>
      </x:c>
      <x:c r="B17" s="30" t="str">
        <x:v>Dosya çevrimiçi rezervasyon almaz, bildirim göndermez ve Salon Ajandam hesabıyla eşitlenmez. Çakışmayı önleme garantisi vermez.</x:v>
      </x:c>
      <x:c r="C17" s="2"/>
      <x:c r="D17" s="31"/>
      <x:c r="E17" s="2"/>
    </x:row>
    <x:row r="18" ht="36" customHeight="1">
      <x:c r="A18" s="29" t="str">
        <x:v>Süre örnekleri</x:v>
      </x:c>
      <x:c r="B18" s="30" t="str">
        <x:v>Başlangıç için örnekler: saç kesimi 30 dk, fön 30 dk, dip boya 90 dk. Bunlar standart değildir. Kendi işlem sürenizi ve hazırlık payınızı girin.</x:v>
      </x:c>
      <x:c r="C18" s="2"/>
      <x:c r="D18" s="31"/>
      <x:c r="E18" s="2"/>
    </x:row>
    <x:row r="19" ht="36" customHeight="1">
      <x:c r="A19" s="29" t="str">
        <x:v>Renkler</x:v>
      </x:c>
      <x:c r="B19" s="30" t="str">
        <x:v>Sarı hücreler düzenlenebilir. Yeşil hücreler hesaplanır. Yeni Çakışma kontrolü sütununda uyarılar kırmızı veya turuncu görünür.</x:v>
      </x:c>
      <x:c r="C19" s="2"/>
      <x:c r="D19" s="31"/>
      <x:c r="E19" s="2"/>
    </x:row>
    <x:row r="20" ht="36" customHeight="1">
      <x:c r="A20" s="2"/>
      <x:c r="B20" s="2"/>
      <x:c r="C20" s="2"/>
      <x:c r="D20" s="31"/>
      <x:c r="E20" s="2"/>
    </x:row>
    <x:row r="21" ht="36" customHeight="1">
      <x:c r="A21" s="2"/>
      <x:c r="B21" s="2"/>
      <x:c r="C21" s="2"/>
      <x:c r="D21" s="31"/>
      <x:c r="E21" s="2"/>
    </x:row>
    <x:row r="22" ht="36" customHeight="1">
      <x:c r="A22" s="2"/>
      <x:c r="B22" s="2"/>
      <x:c r="C22" s="2"/>
      <x:c r="D22" s="31"/>
      <x:c r="E22" s="2"/>
    </x:row>
    <x:row r="23" ht="36" customHeight="1">
      <x:c r="A23" s="2"/>
      <x:c r="B23" s="2"/>
      <x:c r="C23" s="2"/>
      <x:c r="D23" s="31"/>
      <x:c r="E23" s="2"/>
    </x:row>
    <x:row r="24" ht="36" customHeight="1">
      <x:c r="A24" s="2"/>
      <x:c r="B24" s="2"/>
      <x:c r="C24" s="2"/>
      <x:c r="D24" s="31"/>
      <x:c r="E24" s="2"/>
    </x:row>
  </x:sheetData>
  <x:pageMargins left="0.7" right="0.7" top="0.75" bottom="0.75" header="0.3" footer="0.3"/>
</x:worksheet>
</file>